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ri 041108" sheetId="1" r:id="rId1"/>
    <sheet name="Sheet2" sheetId="2" r:id="rId2"/>
    <sheet name="Sheet3" sheetId="3" r:id="rId3"/>
  </sheets>
  <definedNames>
    <definedName name="_xlnm.Print_Area" localSheetId="0">'fri 041108'!$A$1:$AL$68</definedName>
  </definedNames>
  <calcPr fullCalcOnLoad="1"/>
</workbook>
</file>

<file path=xl/comments1.xml><?xml version="1.0" encoding="utf-8"?>
<comments xmlns="http://schemas.openxmlformats.org/spreadsheetml/2006/main">
  <authors>
    <author>Moses</author>
  </authors>
  <commentList>
    <comment ref="W51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12'8''
</t>
        </r>
      </text>
    </comment>
    <comment ref="W50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LESSS THAN 12'8''</t>
        </r>
      </text>
    </comment>
    <comment ref="X36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9''</t>
        </r>
      </text>
    </comment>
    <comment ref="AA52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14'3.5''
</t>
        </r>
      </text>
    </comment>
    <comment ref="AB35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13'9''</t>
        </r>
      </text>
    </comment>
    <comment ref="AC60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1'</t>
        </r>
      </text>
    </comment>
  </commentList>
</comments>
</file>

<file path=xl/sharedStrings.xml><?xml version="1.0" encoding="utf-8"?>
<sst xmlns="http://schemas.openxmlformats.org/spreadsheetml/2006/main" count="595" uniqueCount="53">
  <si>
    <t>Weight</t>
  </si>
  <si>
    <t>%</t>
  </si>
  <si>
    <t>Placement</t>
  </si>
  <si>
    <t>P</t>
  </si>
  <si>
    <t>NP</t>
  </si>
  <si>
    <t>1.34.22</t>
  </si>
  <si>
    <t>HIGH WGT</t>
  </si>
  <si>
    <t>HIGH %</t>
  </si>
  <si>
    <t>WINNER</t>
  </si>
  <si>
    <t>80 AND UNDER</t>
  </si>
  <si>
    <t>81 - 100</t>
  </si>
  <si>
    <t>101 - 120</t>
  </si>
  <si>
    <t>CART</t>
  </si>
  <si>
    <t>WT ADDED</t>
  </si>
  <si>
    <t>NAME</t>
  </si>
  <si>
    <t>HANDLER</t>
  </si>
  <si>
    <t>NOVICE</t>
  </si>
  <si>
    <t xml:space="preserve"> </t>
  </si>
  <si>
    <t>PD</t>
  </si>
  <si>
    <t>PDX</t>
  </si>
  <si>
    <t>Cart Weight</t>
  </si>
  <si>
    <t xml:space="preserve"> 120 - UNLIMITED</t>
  </si>
  <si>
    <t>TUXEDO</t>
  </si>
  <si>
    <t>TIFFNEY</t>
  </si>
  <si>
    <t>ACE</t>
  </si>
  <si>
    <t>NANUK</t>
  </si>
  <si>
    <t>CASSI</t>
  </si>
  <si>
    <t>HEMI</t>
  </si>
  <si>
    <t>SEBASTIAN</t>
  </si>
  <si>
    <t>60 AND UNDER</t>
  </si>
  <si>
    <t>CINNABAR</t>
  </si>
  <si>
    <t>RUFFY</t>
  </si>
  <si>
    <t>RANGER</t>
  </si>
  <si>
    <t>WINTER</t>
  </si>
  <si>
    <t>BLITZEN</t>
  </si>
  <si>
    <t>YA YA</t>
  </si>
  <si>
    <t>SMASH</t>
  </si>
  <si>
    <t>TONTO</t>
  </si>
  <si>
    <t>AVA</t>
  </si>
  <si>
    <t>HUTCH</t>
  </si>
  <si>
    <t>SHASTA</t>
  </si>
  <si>
    <t>RHYA</t>
  </si>
  <si>
    <t>MIKI</t>
  </si>
  <si>
    <t>RAIDER</t>
  </si>
  <si>
    <t>GAMBIT</t>
  </si>
  <si>
    <t>WILLOW</t>
  </si>
  <si>
    <t>QUEST</t>
  </si>
  <si>
    <t>PUCK</t>
  </si>
  <si>
    <t>TRIXIE</t>
  </si>
  <si>
    <t>KASKAE</t>
  </si>
  <si>
    <t>EKANGA</t>
  </si>
  <si>
    <t>BEEGEE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</si>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</sst>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2" fontId="1" fillId="6" borderId="24" xfId="0" applyNumberFormat="1" applyFont="1" applyFill="1" applyBorder="1" applyAlignment="1">
      <alignment horizontal="center"/>
    </xf>
    <xf numFmtId="2" fontId="1" fillId="6" borderId="25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8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2" fontId="1" fillId="7" borderId="24" xfId="0" applyNumberFormat="1" applyFont="1" applyFill="1" applyBorder="1" applyAlignment="1">
      <alignment horizontal="center"/>
    </xf>
    <xf numFmtId="2" fontId="1" fillId="7" borderId="25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8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1" fontId="1" fillId="9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1" fontId="1" fillId="7" borderId="25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5" borderId="30" xfId="0" applyNumberFormat="1" applyFont="1" applyFill="1" applyBorder="1" applyAlignment="1">
      <alignment horizontal="center"/>
    </xf>
    <xf numFmtId="1" fontId="1" fillId="6" borderId="2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1" fontId="1" fillId="5" borderId="0" xfId="0" applyNumberFormat="1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1" fontId="1" fillId="11" borderId="0" xfId="0" applyNumberFormat="1" applyFont="1" applyFill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7" xfId="0" applyFont="1" applyFill="1" applyBorder="1" applyAlignment="1" quotePrefix="1">
      <alignment horizontal="center"/>
    </xf>
    <xf numFmtId="0" fontId="1" fillId="7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69"/>
  <sheetViews>
    <sheetView tabSelected="1" view="pageBreakPreview" zoomScale="60" workbookViewId="0" topLeftCell="A7">
      <pane xSplit="6" ySplit="3" topLeftCell="G10" activePane="bottomRight" state="frozen"/>
      <selection pane="topLeft" activeCell="A7" sqref="A7"/>
      <selection pane="topRight" activeCell="F7" sqref="F7"/>
      <selection pane="bottomLeft" activeCell="A19" sqref="A19"/>
      <selection pane="bottomRight" activeCell="A34" sqref="A34"/>
    </sheetView>
  </sheetViews>
  <sheetFormatPr defaultColWidth="9.140625" defaultRowHeight="12.75"/>
  <cols>
    <col min="1" max="1" width="19.28125" style="3" customWidth="1"/>
    <col min="2" max="2" width="9.8515625" style="3" customWidth="1"/>
    <col min="3" max="4" width="7.28125" style="3" customWidth="1"/>
    <col min="5" max="5" width="16.28125" style="3" customWidth="1"/>
    <col min="6" max="6" width="8.57421875" style="3" customWidth="1"/>
    <col min="7" max="7" width="8.8515625" style="3" customWidth="1"/>
    <col min="8" max="8" width="8.28125" style="3" customWidth="1"/>
    <col min="9" max="9" width="10.140625" style="3" customWidth="1"/>
    <col min="10" max="12" width="8.28125" style="3" customWidth="1"/>
    <col min="13" max="14" width="9.140625" style="3" customWidth="1"/>
    <col min="15" max="16" width="8.28125" style="3" customWidth="1"/>
    <col min="17" max="18" width="8.140625" style="3" customWidth="1"/>
    <col min="19" max="19" width="9.8515625" style="3" customWidth="1"/>
    <col min="20" max="20" width="8.140625" style="3" customWidth="1"/>
    <col min="21" max="21" width="8.28125" style="3" customWidth="1"/>
    <col min="22" max="22" width="8.140625" style="3" customWidth="1"/>
    <col min="23" max="23" width="9.57421875" style="3" customWidth="1"/>
    <col min="24" max="24" width="8.8515625" style="3" customWidth="1"/>
    <col min="25" max="25" width="10.7109375" style="3" customWidth="1"/>
    <col min="26" max="26" width="8.8515625" style="3" customWidth="1"/>
    <col min="27" max="27" width="9.140625" style="3" customWidth="1"/>
    <col min="28" max="28" width="10.28125" style="3" customWidth="1"/>
    <col min="29" max="30" width="8.8515625" style="3" customWidth="1"/>
    <col min="31" max="31" width="11.28125" style="3" customWidth="1"/>
    <col min="32" max="32" width="8.57421875" style="86" customWidth="1"/>
    <col min="33" max="33" width="12.140625" style="3" bestFit="1" customWidth="1"/>
    <col min="34" max="16384" width="9.140625" style="5" customWidth="1"/>
  </cols>
  <sheetData>
    <row r="1" spans="1:33" s="2" customFormat="1" ht="18">
      <c r="A1" s="1" t="s">
        <v>0</v>
      </c>
      <c r="B1" s="1"/>
      <c r="C1" s="1"/>
      <c r="D1" s="1"/>
      <c r="E1" s="1"/>
      <c r="F1" s="1"/>
      <c r="G1" s="1">
        <v>300</v>
      </c>
      <c r="H1" s="1">
        <v>340</v>
      </c>
      <c r="I1" s="1">
        <v>380</v>
      </c>
      <c r="J1" s="1">
        <v>420</v>
      </c>
      <c r="K1" s="1">
        <v>460</v>
      </c>
      <c r="L1" s="1">
        <v>500</v>
      </c>
      <c r="M1" s="1">
        <v>540</v>
      </c>
      <c r="N1" s="1">
        <v>580</v>
      </c>
      <c r="O1" s="1" t="s">
        <v>6</v>
      </c>
      <c r="P1" s="1" t="s">
        <v>1</v>
      </c>
      <c r="Q1" s="1" t="s">
        <v>2</v>
      </c>
      <c r="R1" s="1" t="s">
        <v>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85"/>
      <c r="AG1" s="1"/>
    </row>
    <row r="2" spans="1:17" ht="18">
      <c r="A2" s="3">
        <v>80</v>
      </c>
      <c r="G2" s="3" t="s">
        <v>3</v>
      </c>
      <c r="H2" s="3" t="s">
        <v>3</v>
      </c>
      <c r="I2" s="4">
        <v>5.2</v>
      </c>
      <c r="J2" s="3" t="s">
        <v>3</v>
      </c>
      <c r="K2" s="3" t="s">
        <v>3</v>
      </c>
      <c r="L2" s="4">
        <v>8</v>
      </c>
      <c r="M2" s="3" t="s">
        <v>3</v>
      </c>
      <c r="N2" s="4">
        <v>15</v>
      </c>
      <c r="O2" s="3">
        <v>820</v>
      </c>
      <c r="P2" s="3">
        <f>O2/A2</f>
        <v>10.25</v>
      </c>
      <c r="Q2" s="3">
        <v>1</v>
      </c>
    </row>
    <row r="3" spans="1:18" ht="18">
      <c r="A3" s="3">
        <v>75</v>
      </c>
      <c r="G3" s="3" t="s">
        <v>3</v>
      </c>
      <c r="H3" s="3" t="s">
        <v>3</v>
      </c>
      <c r="I3" s="4">
        <v>6.1</v>
      </c>
      <c r="J3" s="3" t="s">
        <v>3</v>
      </c>
      <c r="K3" s="3" t="s">
        <v>3</v>
      </c>
      <c r="L3" s="4">
        <v>5</v>
      </c>
      <c r="M3" s="3" t="s">
        <v>3</v>
      </c>
      <c r="N3" s="3">
        <v>30</v>
      </c>
      <c r="O3" s="3">
        <v>820</v>
      </c>
      <c r="P3" s="3">
        <f>O3/A3</f>
        <v>10.933333333333334</v>
      </c>
      <c r="Q3" s="3">
        <v>2</v>
      </c>
      <c r="R3" s="3" t="s">
        <v>8</v>
      </c>
    </row>
    <row r="4" spans="1:17" ht="18">
      <c r="A4" s="3">
        <v>78</v>
      </c>
      <c r="G4" s="3" t="s">
        <v>3</v>
      </c>
      <c r="H4" s="3" t="s">
        <v>3</v>
      </c>
      <c r="I4" s="4">
        <v>10</v>
      </c>
      <c r="J4" s="3" t="s">
        <v>3</v>
      </c>
      <c r="K4" s="3" t="s">
        <v>3</v>
      </c>
      <c r="L4" s="3" t="s">
        <v>4</v>
      </c>
      <c r="O4" s="3">
        <v>460</v>
      </c>
      <c r="P4" s="3">
        <f>O4/A4</f>
        <v>5.897435897435898</v>
      </c>
      <c r="Q4" s="3">
        <v>4</v>
      </c>
    </row>
    <row r="5" spans="1:17" ht="18">
      <c r="A5" s="3">
        <v>65</v>
      </c>
      <c r="G5" s="3" t="s">
        <v>3</v>
      </c>
      <c r="H5" s="3">
        <v>4.2</v>
      </c>
      <c r="I5" s="3" t="s">
        <v>3</v>
      </c>
      <c r="J5" s="3">
        <v>42.11</v>
      </c>
      <c r="K5" s="3" t="s">
        <v>3</v>
      </c>
      <c r="L5" s="3" t="s">
        <v>5</v>
      </c>
      <c r="M5" s="3" t="s">
        <v>4</v>
      </c>
      <c r="O5" s="3">
        <v>660</v>
      </c>
      <c r="P5" s="3">
        <f>O5/A5</f>
        <v>10.153846153846153</v>
      </c>
      <c r="Q5" s="3">
        <v>3</v>
      </c>
    </row>
    <row r="6" ht="18"/>
    <row r="7" spans="1:33" s="82" customFormat="1" ht="4.5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7"/>
    </row>
    <row r="8" spans="1:7" ht="24.75" customHeight="1" thickBot="1">
      <c r="A8" s="115" t="s">
        <v>13</v>
      </c>
      <c r="B8" s="116"/>
      <c r="C8" s="116"/>
      <c r="D8" s="116"/>
      <c r="E8" s="117"/>
      <c r="F8" s="22"/>
      <c r="G8" s="23">
        <v>100</v>
      </c>
    </row>
    <row r="9" spans="1:33" ht="37.5" customHeight="1" thickBot="1">
      <c r="A9" s="9"/>
      <c r="B9" s="9"/>
      <c r="C9" s="9"/>
      <c r="D9" s="9"/>
      <c r="E9" s="9" t="s">
        <v>20</v>
      </c>
      <c r="F9" s="9">
        <v>300</v>
      </c>
      <c r="G9" s="89">
        <f>SUM(F9+G8)</f>
        <v>400</v>
      </c>
      <c r="H9" s="89">
        <f>SUM(G9+G8)</f>
        <v>500</v>
      </c>
      <c r="I9" s="89">
        <f>SUM(H9+G8)</f>
        <v>600</v>
      </c>
      <c r="J9" s="89">
        <f>SUM(I9+G8)</f>
        <v>700</v>
      </c>
      <c r="K9" s="89">
        <f>SUM(J9+G8)</f>
        <v>800</v>
      </c>
      <c r="L9" s="89">
        <f>SUM(K9+G8)</f>
        <v>900</v>
      </c>
      <c r="M9" s="89">
        <f>SUM(L9+G8)</f>
        <v>1000</v>
      </c>
      <c r="N9" s="89">
        <f>SUM(M9+G8)</f>
        <v>1100</v>
      </c>
      <c r="O9" s="89">
        <f>SUM(N9+G8)</f>
        <v>1200</v>
      </c>
      <c r="P9" s="89">
        <f>SUM(O9+G8)</f>
        <v>1300</v>
      </c>
      <c r="Q9" s="89">
        <f>SUM(P9+G8)</f>
        <v>1400</v>
      </c>
      <c r="R9" s="89">
        <f>SUM(Q9+G8)</f>
        <v>1500</v>
      </c>
      <c r="S9" s="89">
        <f>SUM(R9+G8)</f>
        <v>1600</v>
      </c>
      <c r="T9" s="89">
        <f>SUM(S9+G8)</f>
        <v>1700</v>
      </c>
      <c r="U9" s="89">
        <f>SUM(T9+G8)</f>
        <v>1800</v>
      </c>
      <c r="V9" s="89">
        <f>SUM(U9+G8)</f>
        <v>1900</v>
      </c>
      <c r="W9" s="89">
        <f>SUM(V9+G8)</f>
        <v>2000</v>
      </c>
      <c r="X9" s="89">
        <f>SUM(W9+G8)</f>
        <v>2100</v>
      </c>
      <c r="Y9" s="89">
        <v>2200</v>
      </c>
      <c r="Z9" s="89">
        <v>2320</v>
      </c>
      <c r="AA9" s="89">
        <v>2440</v>
      </c>
      <c r="AB9" s="89">
        <v>2560</v>
      </c>
      <c r="AC9" s="89">
        <v>2680</v>
      </c>
      <c r="AD9" s="89"/>
      <c r="AE9" s="89"/>
      <c r="AF9" s="66" t="s">
        <v>6</v>
      </c>
      <c r="AG9" s="3" t="s">
        <v>1</v>
      </c>
    </row>
    <row r="10" spans="1:33" s="58" customFormat="1" ht="18.75" thickBot="1">
      <c r="A10" s="118" t="s">
        <v>16</v>
      </c>
      <c r="B10" s="118"/>
      <c r="C10" s="118"/>
      <c r="D10" s="118"/>
      <c r="E10" s="118"/>
      <c r="F10" s="90" t="s">
        <v>17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1"/>
      <c r="Z10" s="91"/>
      <c r="AA10" s="91"/>
      <c r="AB10" s="91"/>
      <c r="AC10" s="91"/>
      <c r="AD10" s="91"/>
      <c r="AE10" s="91"/>
      <c r="AF10" s="63"/>
      <c r="AG10" s="92"/>
    </row>
    <row r="11" spans="1:32" ht="24.75" customHeight="1">
      <c r="A11" s="29" t="s">
        <v>14</v>
      </c>
      <c r="B11" s="30" t="s">
        <v>0</v>
      </c>
      <c r="C11" s="31"/>
      <c r="D11" s="31"/>
      <c r="E11" s="31" t="s">
        <v>15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3"/>
      <c r="Z11" s="93"/>
      <c r="AA11" s="93"/>
      <c r="AB11" s="93"/>
      <c r="AC11" s="93"/>
      <c r="AD11" s="93"/>
      <c r="AE11" s="93"/>
      <c r="AF11" s="64"/>
    </row>
    <row r="12" spans="1:32" ht="18">
      <c r="A12" s="90"/>
      <c r="B12" s="9"/>
      <c r="C12" s="9"/>
      <c r="D12" s="9"/>
      <c r="E12" s="9"/>
      <c r="F12" s="9">
        <v>7.44</v>
      </c>
      <c r="G12" s="9">
        <v>11.03</v>
      </c>
      <c r="H12" s="9">
        <v>7.87</v>
      </c>
      <c r="I12" s="6">
        <v>14.81</v>
      </c>
      <c r="J12" s="9">
        <v>7.91</v>
      </c>
      <c r="K12" s="6">
        <v>11.75</v>
      </c>
      <c r="L12" s="6">
        <v>17.19</v>
      </c>
      <c r="M12" s="9">
        <v>46.81</v>
      </c>
      <c r="N12" s="9">
        <v>40.35</v>
      </c>
      <c r="O12" s="9" t="s">
        <v>52</v>
      </c>
      <c r="P12" s="9" t="s">
        <v>52</v>
      </c>
      <c r="Q12" s="9" t="s">
        <v>52</v>
      </c>
      <c r="R12" s="9" t="s">
        <v>52</v>
      </c>
      <c r="S12" s="9" t="s">
        <v>52</v>
      </c>
      <c r="T12" s="9" t="s">
        <v>52</v>
      </c>
      <c r="U12" s="9" t="s">
        <v>52</v>
      </c>
      <c r="V12" s="9" t="s">
        <v>52</v>
      </c>
      <c r="W12" s="9" t="s">
        <v>52</v>
      </c>
      <c r="X12" s="9" t="s">
        <v>52</v>
      </c>
      <c r="Y12" s="9" t="s">
        <v>52</v>
      </c>
      <c r="Z12" s="9" t="s">
        <v>52</v>
      </c>
      <c r="AA12" s="9" t="s">
        <v>52</v>
      </c>
      <c r="AB12" s="9" t="s">
        <v>52</v>
      </c>
      <c r="AC12" s="9" t="s">
        <v>52</v>
      </c>
      <c r="AD12" s="9"/>
      <c r="AE12" s="9"/>
      <c r="AF12" s="65">
        <v>1100</v>
      </c>
    </row>
    <row r="13" spans="1:32" ht="18">
      <c r="A13" s="9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65"/>
    </row>
    <row r="14" spans="1:33" s="82" customFormat="1" ht="5.25" customHeight="1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83"/>
      <c r="AG14" s="87"/>
    </row>
    <row r="15" spans="1:7" ht="24" thickBot="1">
      <c r="A15" s="115"/>
      <c r="B15" s="116"/>
      <c r="C15" s="116"/>
      <c r="D15" s="116"/>
      <c r="E15" s="117"/>
      <c r="F15" s="22" t="s">
        <v>17</v>
      </c>
      <c r="G15" s="23"/>
    </row>
    <row r="16" spans="1:7" ht="24.75" customHeight="1" thickBot="1">
      <c r="A16" s="115" t="s">
        <v>13</v>
      </c>
      <c r="B16" s="116"/>
      <c r="C16" s="116"/>
      <c r="D16" s="116"/>
      <c r="E16" s="117"/>
      <c r="F16" s="22"/>
      <c r="G16" s="23">
        <v>100</v>
      </c>
    </row>
    <row r="17" spans="1:33" ht="37.5" customHeight="1" thickBot="1">
      <c r="A17" s="9"/>
      <c r="B17" s="9"/>
      <c r="C17" s="9"/>
      <c r="D17" s="9"/>
      <c r="E17" s="9" t="s">
        <v>20</v>
      </c>
      <c r="F17" s="9">
        <v>300</v>
      </c>
      <c r="G17" s="89">
        <f>SUM(F17+G16)</f>
        <v>400</v>
      </c>
      <c r="H17" s="89">
        <f>SUM(G17+G16)</f>
        <v>500</v>
      </c>
      <c r="I17" s="89">
        <f>SUM(H17+G16)</f>
        <v>600</v>
      </c>
      <c r="J17" s="89">
        <f>SUM(I17+G16)</f>
        <v>700</v>
      </c>
      <c r="K17" s="89">
        <f>SUM(J17+G16)</f>
        <v>800</v>
      </c>
      <c r="L17" s="89">
        <f>SUM(K17+G16)</f>
        <v>900</v>
      </c>
      <c r="M17" s="89">
        <f>SUM(L17+G16)</f>
        <v>1000</v>
      </c>
      <c r="N17" s="89">
        <f>SUM(M17+G16)</f>
        <v>1100</v>
      </c>
      <c r="O17" s="89">
        <f>SUM(N17+G16)</f>
        <v>1200</v>
      </c>
      <c r="P17" s="89">
        <f>SUM(O17+G16)</f>
        <v>1300</v>
      </c>
      <c r="Q17" s="89">
        <f>SUM(P17+G16)</f>
        <v>1400</v>
      </c>
      <c r="R17" s="89">
        <f>SUM(Q17+G16)</f>
        <v>1500</v>
      </c>
      <c r="S17" s="89">
        <f>SUM(R17+G16)</f>
        <v>1600</v>
      </c>
      <c r="T17" s="89">
        <f>SUM(S17+G16)</f>
        <v>1700</v>
      </c>
      <c r="U17" s="89">
        <f>SUM(T17+G16)</f>
        <v>1800</v>
      </c>
      <c r="V17" s="89">
        <f>SUM(U17+G16)</f>
        <v>1900</v>
      </c>
      <c r="W17" s="89">
        <f>SUM(V17+G16)</f>
        <v>2000</v>
      </c>
      <c r="X17" s="89">
        <f>SUM(W17+G16)</f>
        <v>2100</v>
      </c>
      <c r="Y17" s="89">
        <v>2200</v>
      </c>
      <c r="Z17" s="89">
        <v>2320</v>
      </c>
      <c r="AA17" s="89">
        <v>2440</v>
      </c>
      <c r="AB17" s="89">
        <v>2560</v>
      </c>
      <c r="AC17" s="89">
        <v>2680</v>
      </c>
      <c r="AD17" s="89"/>
      <c r="AE17" s="89"/>
      <c r="AF17" s="66" t="s">
        <v>6</v>
      </c>
      <c r="AG17" s="3" t="s">
        <v>1</v>
      </c>
    </row>
    <row r="18" spans="1:33" s="58" customFormat="1" ht="18.75" thickBot="1">
      <c r="A18" s="122" t="s">
        <v>29</v>
      </c>
      <c r="B18" s="123"/>
      <c r="C18" s="123"/>
      <c r="D18" s="123"/>
      <c r="E18" s="123"/>
      <c r="F18" s="90" t="s">
        <v>17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1"/>
      <c r="Z18" s="91"/>
      <c r="AA18" s="91"/>
      <c r="AB18" s="91"/>
      <c r="AC18" s="91"/>
      <c r="AD18" s="91"/>
      <c r="AE18" s="91"/>
      <c r="AF18" s="63"/>
      <c r="AG18" s="92"/>
    </row>
    <row r="19" spans="1:32" ht="24.75" customHeight="1">
      <c r="A19" s="29" t="s">
        <v>14</v>
      </c>
      <c r="B19" s="30" t="s">
        <v>0</v>
      </c>
      <c r="C19" s="31"/>
      <c r="D19" s="31"/>
      <c r="E19" s="31" t="s">
        <v>15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3"/>
      <c r="Z19" s="93"/>
      <c r="AA19" s="93"/>
      <c r="AB19" s="93"/>
      <c r="AC19" s="93"/>
      <c r="AD19" s="93"/>
      <c r="AE19" s="93"/>
      <c r="AF19" s="64"/>
    </row>
    <row r="20" spans="1:33" ht="18">
      <c r="A20" s="95" t="s">
        <v>23</v>
      </c>
      <c r="B20" s="9">
        <v>60</v>
      </c>
      <c r="C20" s="27">
        <f>B20*12</f>
        <v>720</v>
      </c>
      <c r="D20" s="27">
        <f>B20*23</f>
        <v>1380</v>
      </c>
      <c r="E20" s="27"/>
      <c r="F20" s="9" t="s">
        <v>3</v>
      </c>
      <c r="G20" s="7">
        <v>12</v>
      </c>
      <c r="H20" s="6">
        <v>5.69</v>
      </c>
      <c r="I20" s="6">
        <v>5.66</v>
      </c>
      <c r="J20" s="6">
        <v>6.04</v>
      </c>
      <c r="K20" s="6">
        <v>7.62</v>
      </c>
      <c r="L20" s="6">
        <v>9.06</v>
      </c>
      <c r="M20" s="6">
        <v>9.35</v>
      </c>
      <c r="N20" s="6">
        <v>10.28</v>
      </c>
      <c r="O20" s="6">
        <v>30.31</v>
      </c>
      <c r="P20" s="6">
        <v>16.91</v>
      </c>
      <c r="Q20" s="6" t="s">
        <v>4</v>
      </c>
      <c r="R20" s="6" t="s">
        <v>52</v>
      </c>
      <c r="S20" s="6" t="s">
        <v>52</v>
      </c>
      <c r="T20" s="6" t="s">
        <v>52</v>
      </c>
      <c r="U20" s="6" t="s">
        <v>52</v>
      </c>
      <c r="V20" s="6" t="s">
        <v>52</v>
      </c>
      <c r="W20" s="6" t="s">
        <v>52</v>
      </c>
      <c r="X20" s="6" t="s">
        <v>52</v>
      </c>
      <c r="Y20" s="6" t="s">
        <v>52</v>
      </c>
      <c r="Z20" s="6" t="s">
        <v>52</v>
      </c>
      <c r="AA20" s="6" t="s">
        <v>52</v>
      </c>
      <c r="AB20" s="6" t="s">
        <v>52</v>
      </c>
      <c r="AC20" s="6" t="s">
        <v>52</v>
      </c>
      <c r="AD20" s="6"/>
      <c r="AE20" s="6"/>
      <c r="AF20" s="35">
        <v>1300</v>
      </c>
      <c r="AG20" s="6">
        <f>AF20/B20</f>
        <v>21.666666666666668</v>
      </c>
    </row>
    <row r="21" spans="1:33" ht="18">
      <c r="A21" s="95" t="s">
        <v>37</v>
      </c>
      <c r="B21" s="9">
        <v>59</v>
      </c>
      <c r="C21" s="27">
        <f>B21*12</f>
        <v>708</v>
      </c>
      <c r="D21" s="27">
        <f>B21*23</f>
        <v>1357</v>
      </c>
      <c r="E21" s="27"/>
      <c r="F21" s="9" t="s">
        <v>3</v>
      </c>
      <c r="G21" s="7">
        <v>9.81</v>
      </c>
      <c r="H21" s="6">
        <v>9.91</v>
      </c>
      <c r="I21" s="6">
        <v>5.56</v>
      </c>
      <c r="J21" s="6">
        <v>9.91</v>
      </c>
      <c r="K21" s="6">
        <v>11.94</v>
      </c>
      <c r="L21" s="6" t="s">
        <v>52</v>
      </c>
      <c r="M21" s="6" t="s">
        <v>52</v>
      </c>
      <c r="N21" s="6" t="s">
        <v>52</v>
      </c>
      <c r="O21" s="6" t="s">
        <v>52</v>
      </c>
      <c r="P21" s="6" t="s">
        <v>52</v>
      </c>
      <c r="Q21" s="6" t="s">
        <v>52</v>
      </c>
      <c r="R21" s="6" t="s">
        <v>52</v>
      </c>
      <c r="S21" s="6" t="s">
        <v>52</v>
      </c>
      <c r="T21" s="6" t="s">
        <v>52</v>
      </c>
      <c r="U21" s="6" t="s">
        <v>52</v>
      </c>
      <c r="V21" s="6" t="s">
        <v>52</v>
      </c>
      <c r="W21" s="6" t="s">
        <v>52</v>
      </c>
      <c r="X21" s="6" t="s">
        <v>52</v>
      </c>
      <c r="Y21" s="6" t="s">
        <v>52</v>
      </c>
      <c r="Z21" s="6" t="s">
        <v>52</v>
      </c>
      <c r="AA21" s="6" t="s">
        <v>52</v>
      </c>
      <c r="AB21" s="6" t="s">
        <v>52</v>
      </c>
      <c r="AC21" s="6" t="s">
        <v>52</v>
      </c>
      <c r="AD21" s="6"/>
      <c r="AE21" s="6"/>
      <c r="AF21" s="35">
        <v>800</v>
      </c>
      <c r="AG21" s="6">
        <f>AF21/B21</f>
        <v>13.559322033898304</v>
      </c>
    </row>
    <row r="22" spans="1:33" ht="18">
      <c r="A22" s="95" t="s">
        <v>41</v>
      </c>
      <c r="B22" s="9">
        <v>59</v>
      </c>
      <c r="C22" s="27">
        <f>B22*12</f>
        <v>708</v>
      </c>
      <c r="D22" s="27">
        <f>B22*23</f>
        <v>1357</v>
      </c>
      <c r="E22" s="27"/>
      <c r="F22" s="9" t="s">
        <v>3</v>
      </c>
      <c r="G22" s="7" t="s">
        <v>3</v>
      </c>
      <c r="H22" s="6">
        <v>5.34</v>
      </c>
      <c r="I22" s="6" t="s">
        <v>3</v>
      </c>
      <c r="J22" s="6">
        <v>6.87</v>
      </c>
      <c r="K22" s="6" t="s">
        <v>3</v>
      </c>
      <c r="L22" s="6">
        <v>8.35</v>
      </c>
      <c r="M22" s="6">
        <v>9.29</v>
      </c>
      <c r="N22" s="6">
        <v>10.15</v>
      </c>
      <c r="O22" s="6">
        <v>10.16</v>
      </c>
      <c r="P22" s="6">
        <v>12.69</v>
      </c>
      <c r="Q22" s="6">
        <v>20.31</v>
      </c>
      <c r="R22" s="6" t="s">
        <v>4</v>
      </c>
      <c r="S22" s="6" t="s">
        <v>52</v>
      </c>
      <c r="T22" s="6" t="s">
        <v>52</v>
      </c>
      <c r="U22" s="6" t="s">
        <v>52</v>
      </c>
      <c r="V22" s="6" t="s">
        <v>52</v>
      </c>
      <c r="W22" s="6" t="s">
        <v>52</v>
      </c>
      <c r="X22" s="6" t="s">
        <v>52</v>
      </c>
      <c r="Y22" s="6" t="s">
        <v>52</v>
      </c>
      <c r="Z22" s="6" t="s">
        <v>52</v>
      </c>
      <c r="AA22" s="6" t="s">
        <v>52</v>
      </c>
      <c r="AB22" s="6" t="s">
        <v>52</v>
      </c>
      <c r="AC22" s="6" t="s">
        <v>52</v>
      </c>
      <c r="AD22" s="6"/>
      <c r="AE22" s="6"/>
      <c r="AF22" s="35">
        <v>1400</v>
      </c>
      <c r="AG22" s="6">
        <f>AF22/B22</f>
        <v>23.728813559322035</v>
      </c>
    </row>
    <row r="23" spans="1:33" s="82" customFormat="1" ht="5.25" customHeight="1" thickBo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83"/>
      <c r="AG23" s="87"/>
    </row>
    <row r="24" spans="1:7" ht="24" thickBot="1">
      <c r="A24" s="115" t="s">
        <v>13</v>
      </c>
      <c r="B24" s="116"/>
      <c r="C24" s="116"/>
      <c r="D24" s="116"/>
      <c r="E24" s="117"/>
      <c r="F24" s="22" t="s">
        <v>17</v>
      </c>
      <c r="G24" s="23">
        <v>100</v>
      </c>
    </row>
    <row r="25" spans="1:38" s="53" customFormat="1" ht="18.75" thickBot="1">
      <c r="A25" s="119" t="s">
        <v>9</v>
      </c>
      <c r="B25" s="120"/>
      <c r="C25" s="120"/>
      <c r="D25" s="120"/>
      <c r="E25" s="121"/>
      <c r="F25" s="96" t="s">
        <v>17</v>
      </c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7"/>
      <c r="AG25" s="52" t="s">
        <v>17</v>
      </c>
      <c r="AH25" s="52"/>
      <c r="AI25" s="52"/>
      <c r="AJ25" s="52"/>
      <c r="AK25" s="52"/>
      <c r="AL25" s="52"/>
    </row>
    <row r="26" spans="1:38" s="2" customFormat="1" ht="30" customHeight="1">
      <c r="A26" s="8" t="s">
        <v>14</v>
      </c>
      <c r="B26" s="8" t="s">
        <v>0</v>
      </c>
      <c r="C26" s="34" t="s">
        <v>18</v>
      </c>
      <c r="D26" s="34" t="s">
        <v>19</v>
      </c>
      <c r="E26" s="25" t="s">
        <v>15</v>
      </c>
      <c r="F26" s="12">
        <v>300</v>
      </c>
      <c r="G26" s="97">
        <v>400</v>
      </c>
      <c r="H26" s="12">
        <v>500</v>
      </c>
      <c r="I26" s="97">
        <v>600</v>
      </c>
      <c r="J26" s="12">
        <v>700</v>
      </c>
      <c r="K26" s="97">
        <v>800</v>
      </c>
      <c r="L26" s="12">
        <v>900</v>
      </c>
      <c r="M26" s="97">
        <v>1000</v>
      </c>
      <c r="N26" s="12">
        <v>1100</v>
      </c>
      <c r="O26" s="97">
        <v>1200</v>
      </c>
      <c r="P26" s="12">
        <v>1300</v>
      </c>
      <c r="Q26" s="97">
        <v>1400</v>
      </c>
      <c r="R26" s="12">
        <v>1500</v>
      </c>
      <c r="S26" s="97">
        <v>1600</v>
      </c>
      <c r="T26" s="12">
        <v>1700</v>
      </c>
      <c r="U26" s="97">
        <v>1800</v>
      </c>
      <c r="V26" s="12">
        <v>1900</v>
      </c>
      <c r="W26" s="97">
        <v>2000</v>
      </c>
      <c r="X26" s="12">
        <v>2100</v>
      </c>
      <c r="Y26" s="97">
        <v>2200</v>
      </c>
      <c r="Z26" s="12">
        <v>2320</v>
      </c>
      <c r="AA26" s="68">
        <v>2440</v>
      </c>
      <c r="AB26" s="68">
        <v>2560</v>
      </c>
      <c r="AC26" s="68">
        <v>2680</v>
      </c>
      <c r="AD26" s="39"/>
      <c r="AE26" s="39"/>
      <c r="AF26" s="68"/>
      <c r="AG26" s="39"/>
      <c r="AH26" s="39"/>
      <c r="AI26" s="39"/>
      <c r="AJ26" s="39"/>
      <c r="AK26" s="39"/>
      <c r="AL26" s="39"/>
    </row>
    <row r="27" spans="1:38" ht="18.75" thickBot="1">
      <c r="A27" s="54" t="s">
        <v>24</v>
      </c>
      <c r="B27" s="9">
        <v>61</v>
      </c>
      <c r="C27" s="27">
        <f aca="true" t="shared" si="0" ref="C27:C38">B27*12</f>
        <v>732</v>
      </c>
      <c r="D27" s="27">
        <f>B27*23</f>
        <v>1403</v>
      </c>
      <c r="E27" s="27"/>
      <c r="F27" s="6" t="s">
        <v>3</v>
      </c>
      <c r="G27" s="7" t="s">
        <v>3</v>
      </c>
      <c r="H27" s="6">
        <v>3.97</v>
      </c>
      <c r="I27" s="6" t="s">
        <v>3</v>
      </c>
      <c r="J27" s="6" t="s">
        <v>3</v>
      </c>
      <c r="K27" s="6">
        <v>4.88</v>
      </c>
      <c r="L27" s="6" t="s">
        <v>3</v>
      </c>
      <c r="M27" s="6" t="s">
        <v>3</v>
      </c>
      <c r="N27" s="6">
        <v>7.53</v>
      </c>
      <c r="O27" s="6" t="s">
        <v>3</v>
      </c>
      <c r="P27" s="6">
        <v>10.09</v>
      </c>
      <c r="Q27" s="6" t="s">
        <v>3</v>
      </c>
      <c r="R27" s="6">
        <v>11.94</v>
      </c>
      <c r="S27" s="6">
        <v>17.65</v>
      </c>
      <c r="T27" s="6">
        <v>25</v>
      </c>
      <c r="U27" s="6">
        <v>19.18</v>
      </c>
      <c r="V27" s="6">
        <v>30.15</v>
      </c>
      <c r="W27" s="6" t="s">
        <v>52</v>
      </c>
      <c r="X27" s="6" t="s">
        <v>52</v>
      </c>
      <c r="Y27" s="6" t="s">
        <v>52</v>
      </c>
      <c r="Z27" s="6" t="s">
        <v>52</v>
      </c>
      <c r="AA27" s="6" t="s">
        <v>52</v>
      </c>
      <c r="AB27" s="6" t="s">
        <v>52</v>
      </c>
      <c r="AC27" s="6" t="s">
        <v>52</v>
      </c>
      <c r="AD27" s="6"/>
      <c r="AE27" s="6"/>
      <c r="AF27" s="35">
        <v>1900</v>
      </c>
      <c r="AG27" s="6">
        <f>AF27/B27</f>
        <v>31.147540983606557</v>
      </c>
      <c r="AH27" s="6"/>
      <c r="AI27" s="6"/>
      <c r="AJ27" s="6"/>
      <c r="AK27" s="6"/>
      <c r="AL27" s="6"/>
    </row>
    <row r="28" spans="1:38" ht="18">
      <c r="A28" s="55" t="s">
        <v>22</v>
      </c>
      <c r="B28" s="10">
        <v>71</v>
      </c>
      <c r="C28" s="27">
        <f t="shared" si="0"/>
        <v>852</v>
      </c>
      <c r="D28" s="27">
        <f aca="true" t="shared" si="1" ref="D28:D35">B28*23</f>
        <v>1633</v>
      </c>
      <c r="E28" s="26"/>
      <c r="F28" s="6" t="s">
        <v>3</v>
      </c>
      <c r="G28" s="7">
        <v>3.46</v>
      </c>
      <c r="H28" s="6" t="s">
        <v>3</v>
      </c>
      <c r="I28" s="6">
        <v>4.1</v>
      </c>
      <c r="J28" s="6" t="s">
        <v>3</v>
      </c>
      <c r="K28" s="6">
        <v>5.32</v>
      </c>
      <c r="L28" s="6">
        <v>4.16</v>
      </c>
      <c r="M28" s="6">
        <v>5.84</v>
      </c>
      <c r="N28" s="6">
        <v>7.25</v>
      </c>
      <c r="O28" s="6">
        <v>10.72</v>
      </c>
      <c r="P28" s="6">
        <v>8.6</v>
      </c>
      <c r="Q28" s="6" t="s">
        <v>4</v>
      </c>
      <c r="R28" s="6" t="s">
        <v>52</v>
      </c>
      <c r="S28" s="6" t="s">
        <v>52</v>
      </c>
      <c r="T28" s="6" t="s">
        <v>52</v>
      </c>
      <c r="U28" s="6" t="s">
        <v>52</v>
      </c>
      <c r="V28" s="6" t="s">
        <v>52</v>
      </c>
      <c r="W28" s="6" t="s">
        <v>52</v>
      </c>
      <c r="X28" s="6" t="s">
        <v>52</v>
      </c>
      <c r="Y28" s="6" t="s">
        <v>52</v>
      </c>
      <c r="Z28" s="6" t="s">
        <v>52</v>
      </c>
      <c r="AA28" s="6" t="s">
        <v>52</v>
      </c>
      <c r="AB28" s="6" t="s">
        <v>52</v>
      </c>
      <c r="AC28" s="6" t="s">
        <v>52</v>
      </c>
      <c r="AD28" s="6"/>
      <c r="AE28" s="6"/>
      <c r="AF28" s="35">
        <v>1300</v>
      </c>
      <c r="AG28" s="6">
        <f aca="true" t="shared" si="2" ref="AG28:AG36">AF28/B28</f>
        <v>18.309859154929576</v>
      </c>
      <c r="AH28" s="6"/>
      <c r="AI28" s="6"/>
      <c r="AJ28" s="6"/>
      <c r="AK28" s="6"/>
      <c r="AL28" s="6"/>
    </row>
    <row r="29" spans="1:38" ht="18">
      <c r="A29" s="54" t="s">
        <v>31</v>
      </c>
      <c r="B29" s="9">
        <v>63</v>
      </c>
      <c r="C29" s="27">
        <f t="shared" si="0"/>
        <v>756</v>
      </c>
      <c r="D29" s="27">
        <f t="shared" si="1"/>
        <v>1449</v>
      </c>
      <c r="E29" s="27"/>
      <c r="F29" s="9" t="s">
        <v>3</v>
      </c>
      <c r="G29" s="7" t="s">
        <v>3</v>
      </c>
      <c r="H29" s="6">
        <v>16.15</v>
      </c>
      <c r="I29" s="6" t="s">
        <v>3</v>
      </c>
      <c r="J29" s="6">
        <v>8.75</v>
      </c>
      <c r="K29" s="6">
        <v>7.54</v>
      </c>
      <c r="L29" s="6" t="s">
        <v>3</v>
      </c>
      <c r="M29" s="6">
        <v>5.58</v>
      </c>
      <c r="N29" s="6" t="s">
        <v>3</v>
      </c>
      <c r="O29" s="6">
        <v>11.81</v>
      </c>
      <c r="P29" s="6">
        <v>12.45</v>
      </c>
      <c r="Q29" s="6">
        <v>37.47</v>
      </c>
      <c r="R29" s="6">
        <v>24.15</v>
      </c>
      <c r="S29" s="6">
        <v>107.31</v>
      </c>
      <c r="T29" s="6" t="s">
        <v>4</v>
      </c>
      <c r="U29" s="6" t="s">
        <v>52</v>
      </c>
      <c r="V29" s="6" t="s">
        <v>52</v>
      </c>
      <c r="W29" s="6" t="s">
        <v>52</v>
      </c>
      <c r="X29" s="6" t="s">
        <v>52</v>
      </c>
      <c r="Y29" s="6" t="s">
        <v>52</v>
      </c>
      <c r="Z29" s="6" t="s">
        <v>52</v>
      </c>
      <c r="AA29" s="6" t="s">
        <v>52</v>
      </c>
      <c r="AB29" s="6" t="s">
        <v>52</v>
      </c>
      <c r="AC29" s="6" t="s">
        <v>52</v>
      </c>
      <c r="AD29" s="6"/>
      <c r="AE29" s="6"/>
      <c r="AF29" s="35">
        <v>1600</v>
      </c>
      <c r="AG29" s="6">
        <f t="shared" si="2"/>
        <v>25.396825396825395</v>
      </c>
      <c r="AH29" s="6"/>
      <c r="AI29" s="6"/>
      <c r="AJ29" s="6"/>
      <c r="AK29" s="6"/>
      <c r="AL29" s="6"/>
    </row>
    <row r="30" spans="1:38" ht="18">
      <c r="A30" s="54" t="s">
        <v>33</v>
      </c>
      <c r="B30" s="9">
        <v>71</v>
      </c>
      <c r="C30" s="27">
        <f t="shared" si="0"/>
        <v>852</v>
      </c>
      <c r="D30" s="27">
        <f t="shared" si="1"/>
        <v>1633</v>
      </c>
      <c r="E30" s="27"/>
      <c r="F30" s="6" t="s">
        <v>3</v>
      </c>
      <c r="G30" s="7">
        <v>12.13</v>
      </c>
      <c r="H30" s="6">
        <v>5.69</v>
      </c>
      <c r="I30" s="6" t="s">
        <v>3</v>
      </c>
      <c r="J30" s="6">
        <v>6.35</v>
      </c>
      <c r="K30" s="6">
        <v>7.82</v>
      </c>
      <c r="L30" s="6">
        <v>10.12</v>
      </c>
      <c r="M30" s="6" t="s">
        <v>52</v>
      </c>
      <c r="N30" s="6" t="s">
        <v>52</v>
      </c>
      <c r="O30" s="6" t="s">
        <v>52</v>
      </c>
      <c r="P30" s="6" t="s">
        <v>52</v>
      </c>
      <c r="Q30" s="6" t="s">
        <v>52</v>
      </c>
      <c r="R30" s="6" t="s">
        <v>52</v>
      </c>
      <c r="S30" s="6" t="s">
        <v>52</v>
      </c>
      <c r="T30" s="6" t="s">
        <v>52</v>
      </c>
      <c r="U30" s="6" t="s">
        <v>52</v>
      </c>
      <c r="V30" s="6" t="s">
        <v>52</v>
      </c>
      <c r="W30" s="6" t="s">
        <v>52</v>
      </c>
      <c r="X30" s="6" t="s">
        <v>52</v>
      </c>
      <c r="Y30" s="6" t="s">
        <v>52</v>
      </c>
      <c r="Z30" s="6" t="s">
        <v>52</v>
      </c>
      <c r="AA30" s="6" t="s">
        <v>52</v>
      </c>
      <c r="AB30" s="6" t="s">
        <v>52</v>
      </c>
      <c r="AC30" s="6" t="s">
        <v>52</v>
      </c>
      <c r="AD30" s="6"/>
      <c r="AE30" s="6"/>
      <c r="AF30" s="35">
        <v>900</v>
      </c>
      <c r="AG30" s="6">
        <f t="shared" si="2"/>
        <v>12.67605633802817</v>
      </c>
      <c r="AH30" s="6"/>
      <c r="AI30" s="6"/>
      <c r="AJ30" s="6"/>
      <c r="AK30" s="6"/>
      <c r="AL30" s="6"/>
    </row>
    <row r="31" spans="1:38" ht="18">
      <c r="A31" s="54" t="s">
        <v>26</v>
      </c>
      <c r="B31" s="9">
        <v>67</v>
      </c>
      <c r="C31" s="27">
        <f t="shared" si="0"/>
        <v>804</v>
      </c>
      <c r="D31" s="27">
        <f>B31*23</f>
        <v>1541</v>
      </c>
      <c r="E31" s="27"/>
      <c r="F31" s="6" t="s">
        <v>3</v>
      </c>
      <c r="G31" s="7" t="s">
        <v>3</v>
      </c>
      <c r="H31" s="6">
        <v>4.03</v>
      </c>
      <c r="I31" s="6" t="s">
        <v>3</v>
      </c>
      <c r="J31" s="6" t="s">
        <v>3</v>
      </c>
      <c r="K31" s="6">
        <v>4.56</v>
      </c>
      <c r="L31" s="6" t="s">
        <v>3</v>
      </c>
      <c r="M31" s="6" t="s">
        <v>3</v>
      </c>
      <c r="N31" s="6">
        <v>8.62</v>
      </c>
      <c r="O31" s="6" t="s">
        <v>3</v>
      </c>
      <c r="P31" s="6">
        <v>10.22</v>
      </c>
      <c r="Q31" s="6" t="s">
        <v>3</v>
      </c>
      <c r="R31" s="6">
        <v>12.07</v>
      </c>
      <c r="S31" s="6" t="s">
        <v>3</v>
      </c>
      <c r="T31" s="6">
        <v>12</v>
      </c>
      <c r="U31" s="6" t="s">
        <v>3</v>
      </c>
      <c r="V31" s="6">
        <v>15.66</v>
      </c>
      <c r="W31" s="6">
        <v>18.78</v>
      </c>
      <c r="X31" s="6">
        <v>27.13</v>
      </c>
      <c r="Y31" s="6">
        <v>37.16</v>
      </c>
      <c r="Z31" s="6">
        <v>50.72</v>
      </c>
      <c r="AA31" s="6" t="s">
        <v>52</v>
      </c>
      <c r="AB31" s="6" t="s">
        <v>52</v>
      </c>
      <c r="AC31" s="6" t="s">
        <v>52</v>
      </c>
      <c r="AD31" s="6"/>
      <c r="AE31" s="6"/>
      <c r="AF31" s="35">
        <v>2320</v>
      </c>
      <c r="AG31" s="6">
        <f>AF31/B31</f>
        <v>34.62686567164179</v>
      </c>
      <c r="AH31" s="6"/>
      <c r="AI31" s="6"/>
      <c r="AJ31" s="6"/>
      <c r="AK31" s="6"/>
      <c r="AL31" s="6"/>
    </row>
    <row r="32" spans="1:32" ht="18">
      <c r="A32" s="105" t="s">
        <v>45</v>
      </c>
      <c r="B32" s="9">
        <v>76</v>
      </c>
      <c r="C32" s="9">
        <f>SUM(B32*12)</f>
        <v>912</v>
      </c>
      <c r="D32" s="9"/>
      <c r="E32" s="9"/>
      <c r="F32" s="9">
        <v>7.44</v>
      </c>
      <c r="G32" s="9">
        <v>11.03</v>
      </c>
      <c r="H32" s="9">
        <v>7.87</v>
      </c>
      <c r="I32" s="6">
        <v>14.81</v>
      </c>
      <c r="J32" s="9">
        <v>7.91</v>
      </c>
      <c r="K32" s="6">
        <v>11.75</v>
      </c>
      <c r="L32" s="6">
        <v>17.19</v>
      </c>
      <c r="M32" s="9">
        <v>46.81</v>
      </c>
      <c r="N32" s="9">
        <v>40.35</v>
      </c>
      <c r="O32" s="9" t="s">
        <v>52</v>
      </c>
      <c r="P32" s="9" t="s">
        <v>52</v>
      </c>
      <c r="Q32" s="9" t="s">
        <v>52</v>
      </c>
      <c r="R32" s="9" t="s">
        <v>52</v>
      </c>
      <c r="S32" s="9" t="s">
        <v>52</v>
      </c>
      <c r="T32" s="9" t="s">
        <v>52</v>
      </c>
      <c r="U32" s="9" t="s">
        <v>52</v>
      </c>
      <c r="V32" s="9" t="s">
        <v>52</v>
      </c>
      <c r="W32" s="9" t="s">
        <v>52</v>
      </c>
      <c r="X32" s="9" t="s">
        <v>52</v>
      </c>
      <c r="Y32" s="9" t="s">
        <v>52</v>
      </c>
      <c r="Z32" s="9" t="s">
        <v>52</v>
      </c>
      <c r="AA32" s="9" t="s">
        <v>52</v>
      </c>
      <c r="AB32" s="9" t="s">
        <v>52</v>
      </c>
      <c r="AC32" s="9" t="s">
        <v>52</v>
      </c>
      <c r="AD32" s="9"/>
      <c r="AE32" s="9"/>
      <c r="AF32" s="65">
        <v>1100</v>
      </c>
    </row>
    <row r="33" spans="1:38" ht="18">
      <c r="A33" s="54" t="s">
        <v>36</v>
      </c>
      <c r="B33" s="9">
        <v>76</v>
      </c>
      <c r="C33" s="27">
        <f t="shared" si="0"/>
        <v>912</v>
      </c>
      <c r="D33" s="27">
        <f t="shared" si="1"/>
        <v>1748</v>
      </c>
      <c r="E33" s="27"/>
      <c r="F33" s="6" t="s">
        <v>3</v>
      </c>
      <c r="G33" s="7" t="s">
        <v>3</v>
      </c>
      <c r="H33" s="6">
        <v>6.5</v>
      </c>
      <c r="I33" s="6" t="s">
        <v>3</v>
      </c>
      <c r="J33" s="6">
        <v>6.56</v>
      </c>
      <c r="K33" s="6" t="s">
        <v>3</v>
      </c>
      <c r="L33" s="6">
        <v>10.9</v>
      </c>
      <c r="M33" s="6">
        <v>43.41</v>
      </c>
      <c r="N33" s="6">
        <v>46.03</v>
      </c>
      <c r="O33" s="6" t="s">
        <v>52</v>
      </c>
      <c r="P33" s="6" t="s">
        <v>52</v>
      </c>
      <c r="Q33" s="6" t="s">
        <v>52</v>
      </c>
      <c r="R33" s="6" t="s">
        <v>52</v>
      </c>
      <c r="S33" s="6" t="s">
        <v>52</v>
      </c>
      <c r="T33" s="6" t="s">
        <v>52</v>
      </c>
      <c r="U33" s="6" t="s">
        <v>52</v>
      </c>
      <c r="V33" s="6" t="s">
        <v>52</v>
      </c>
      <c r="W33" s="6" t="s">
        <v>52</v>
      </c>
      <c r="X33" s="6" t="s">
        <v>52</v>
      </c>
      <c r="Y33" s="6" t="s">
        <v>52</v>
      </c>
      <c r="Z33" s="6" t="s">
        <v>52</v>
      </c>
      <c r="AA33" s="6" t="s">
        <v>52</v>
      </c>
      <c r="AB33" s="6" t="s">
        <v>52</v>
      </c>
      <c r="AC33" s="6" t="s">
        <v>52</v>
      </c>
      <c r="AD33" s="6"/>
      <c r="AE33" s="6"/>
      <c r="AF33" s="35">
        <v>1100</v>
      </c>
      <c r="AG33" s="6">
        <f t="shared" si="2"/>
        <v>14.473684210526315</v>
      </c>
      <c r="AH33" s="6"/>
      <c r="AI33" s="6"/>
      <c r="AJ33" s="6"/>
      <c r="AK33" s="6"/>
      <c r="AL33" s="6"/>
    </row>
    <row r="34" spans="1:32" ht="18">
      <c r="A34" s="105" t="s">
        <v>35</v>
      </c>
      <c r="B34" s="9">
        <v>75</v>
      </c>
      <c r="C34" s="27">
        <f>B34*12</f>
        <v>900</v>
      </c>
      <c r="D34" s="27">
        <f>B34*23</f>
        <v>1725</v>
      </c>
      <c r="E34" s="9"/>
      <c r="F34" s="9" t="s">
        <v>3</v>
      </c>
      <c r="G34" s="9">
        <v>15.22</v>
      </c>
      <c r="H34" s="9">
        <v>6.22</v>
      </c>
      <c r="I34" s="9">
        <v>5</v>
      </c>
      <c r="J34" s="9">
        <v>7.94</v>
      </c>
      <c r="K34" s="9">
        <v>5.12</v>
      </c>
      <c r="L34" s="9">
        <v>14.56</v>
      </c>
      <c r="M34" s="9">
        <v>26.53</v>
      </c>
      <c r="N34" s="9" t="s">
        <v>52</v>
      </c>
      <c r="O34" s="9" t="s">
        <v>52</v>
      </c>
      <c r="P34" s="9" t="s">
        <v>52</v>
      </c>
      <c r="Q34" s="9" t="s">
        <v>52</v>
      </c>
      <c r="R34" s="9" t="s">
        <v>52</v>
      </c>
      <c r="S34" s="9" t="s">
        <v>52</v>
      </c>
      <c r="T34" s="9" t="s">
        <v>52</v>
      </c>
      <c r="U34" s="9" t="s">
        <v>52</v>
      </c>
      <c r="V34" s="9" t="s">
        <v>52</v>
      </c>
      <c r="W34" s="9" t="s">
        <v>52</v>
      </c>
      <c r="X34" s="9" t="s">
        <v>52</v>
      </c>
      <c r="Y34" s="9" t="s">
        <v>52</v>
      </c>
      <c r="Z34" s="9" t="s">
        <v>52</v>
      </c>
      <c r="AA34" s="9" t="s">
        <v>52</v>
      </c>
      <c r="AB34" s="9" t="s">
        <v>52</v>
      </c>
      <c r="AC34" s="9" t="s">
        <v>52</v>
      </c>
      <c r="AD34" s="9"/>
      <c r="AE34" s="9"/>
      <c r="AF34" s="65">
        <v>1000</v>
      </c>
    </row>
    <row r="35" spans="1:38" ht="18">
      <c r="A35" s="56" t="s">
        <v>46</v>
      </c>
      <c r="B35" s="18">
        <v>76</v>
      </c>
      <c r="C35" s="27">
        <f t="shared" si="0"/>
        <v>912</v>
      </c>
      <c r="D35" s="27">
        <f t="shared" si="1"/>
        <v>1748</v>
      </c>
      <c r="E35" s="28"/>
      <c r="F35" s="6" t="s">
        <v>3</v>
      </c>
      <c r="G35" s="19" t="s">
        <v>3</v>
      </c>
      <c r="H35" s="20">
        <v>7.06</v>
      </c>
      <c r="I35" s="20" t="s">
        <v>3</v>
      </c>
      <c r="J35" s="20" t="s">
        <v>3</v>
      </c>
      <c r="K35" s="20">
        <v>5.91</v>
      </c>
      <c r="L35" s="20" t="s">
        <v>3</v>
      </c>
      <c r="M35" s="20" t="s">
        <v>3</v>
      </c>
      <c r="N35" s="20">
        <v>7.16</v>
      </c>
      <c r="O35" s="20" t="s">
        <v>3</v>
      </c>
      <c r="P35" s="20" t="s">
        <v>3</v>
      </c>
      <c r="Q35" s="20">
        <v>10.62</v>
      </c>
      <c r="R35" s="20" t="s">
        <v>3</v>
      </c>
      <c r="S35" s="20" t="s">
        <v>3</v>
      </c>
      <c r="T35" s="20">
        <v>10.9</v>
      </c>
      <c r="U35" s="20" t="s">
        <v>3</v>
      </c>
      <c r="V35" s="20">
        <v>19.03</v>
      </c>
      <c r="W35" s="20" t="s">
        <v>3</v>
      </c>
      <c r="X35" s="20">
        <v>24.71</v>
      </c>
      <c r="Y35" s="20" t="s">
        <v>3</v>
      </c>
      <c r="Z35" s="20">
        <v>39.19</v>
      </c>
      <c r="AA35" s="20">
        <v>36.4</v>
      </c>
      <c r="AB35" s="20" t="s">
        <v>4</v>
      </c>
      <c r="AC35" s="20" t="s">
        <v>52</v>
      </c>
      <c r="AD35" s="20"/>
      <c r="AE35" s="20"/>
      <c r="AF35" s="36">
        <v>2440</v>
      </c>
      <c r="AG35" s="6">
        <f t="shared" si="2"/>
        <v>32.10526315789474</v>
      </c>
      <c r="AH35" s="6"/>
      <c r="AI35" s="6"/>
      <c r="AJ35" s="6"/>
      <c r="AK35" s="6"/>
      <c r="AL35" s="6"/>
    </row>
    <row r="36" spans="1:38" ht="18">
      <c r="A36" s="54" t="s">
        <v>25</v>
      </c>
      <c r="B36" s="9">
        <v>74</v>
      </c>
      <c r="C36" s="27">
        <f t="shared" si="0"/>
        <v>888</v>
      </c>
      <c r="D36" s="27">
        <f>B36*23</f>
        <v>1702</v>
      </c>
      <c r="E36" s="28"/>
      <c r="F36" s="6" t="s">
        <v>3</v>
      </c>
      <c r="G36" s="19" t="s">
        <v>3</v>
      </c>
      <c r="H36" s="20">
        <v>4.22</v>
      </c>
      <c r="I36" s="20" t="s">
        <v>3</v>
      </c>
      <c r="J36" s="20" t="s">
        <v>3</v>
      </c>
      <c r="K36" s="20">
        <v>5.84</v>
      </c>
      <c r="L36" s="20" t="s">
        <v>3</v>
      </c>
      <c r="M36" s="20" t="s">
        <v>3</v>
      </c>
      <c r="N36" s="20">
        <v>6.97</v>
      </c>
      <c r="O36" s="20" t="s">
        <v>3</v>
      </c>
      <c r="P36" s="20" t="s">
        <v>3</v>
      </c>
      <c r="Q36" s="20">
        <v>8.31</v>
      </c>
      <c r="R36" s="20" t="s">
        <v>3</v>
      </c>
      <c r="S36" s="20" t="s">
        <v>3</v>
      </c>
      <c r="T36" s="20">
        <v>10.44</v>
      </c>
      <c r="U36" s="20" t="s">
        <v>3</v>
      </c>
      <c r="V36" s="20">
        <v>52.53</v>
      </c>
      <c r="W36" s="20">
        <v>11.66</v>
      </c>
      <c r="X36" s="20" t="s">
        <v>4</v>
      </c>
      <c r="Y36" s="20" t="s">
        <v>52</v>
      </c>
      <c r="Z36" s="20" t="s">
        <v>52</v>
      </c>
      <c r="AA36" s="20" t="s">
        <v>52</v>
      </c>
      <c r="AB36" s="20" t="s">
        <v>52</v>
      </c>
      <c r="AC36" s="20" t="s">
        <v>52</v>
      </c>
      <c r="AD36" s="20"/>
      <c r="AE36" s="20"/>
      <c r="AF36" s="36">
        <v>2000</v>
      </c>
      <c r="AG36" s="6">
        <f t="shared" si="2"/>
        <v>27.027027027027028</v>
      </c>
      <c r="AH36" s="6"/>
      <c r="AI36" s="6"/>
      <c r="AJ36" s="6"/>
      <c r="AK36" s="6"/>
      <c r="AL36" s="6"/>
    </row>
    <row r="37" spans="1:38" ht="18">
      <c r="A37" s="54" t="s">
        <v>27</v>
      </c>
      <c r="B37" s="9">
        <v>75</v>
      </c>
      <c r="C37" s="27">
        <f t="shared" si="0"/>
        <v>900</v>
      </c>
      <c r="D37" s="27">
        <f>B37*23</f>
        <v>1725</v>
      </c>
      <c r="E37" s="27"/>
      <c r="F37" s="6" t="s">
        <v>3</v>
      </c>
      <c r="G37" s="7" t="s">
        <v>3</v>
      </c>
      <c r="H37" s="6">
        <v>3.6</v>
      </c>
      <c r="I37" s="6" t="s">
        <v>3</v>
      </c>
      <c r="J37" s="6" t="s">
        <v>3</v>
      </c>
      <c r="K37" s="6">
        <v>4.53</v>
      </c>
      <c r="L37" s="6" t="s">
        <v>3</v>
      </c>
      <c r="M37" s="6" t="s">
        <v>3</v>
      </c>
      <c r="N37" s="6">
        <v>5.96</v>
      </c>
      <c r="O37" s="6" t="s">
        <v>3</v>
      </c>
      <c r="P37" s="6" t="s">
        <v>3</v>
      </c>
      <c r="Q37" s="6">
        <v>6.47</v>
      </c>
      <c r="R37" s="6" t="s">
        <v>3</v>
      </c>
      <c r="S37" s="6">
        <v>7.54</v>
      </c>
      <c r="T37" s="6" t="s">
        <v>3</v>
      </c>
      <c r="U37" s="6" t="s">
        <v>3</v>
      </c>
      <c r="V37" s="6">
        <v>8.19</v>
      </c>
      <c r="W37" s="6">
        <v>9.44</v>
      </c>
      <c r="X37" s="6">
        <v>11.06</v>
      </c>
      <c r="Y37" s="6">
        <v>23.1</v>
      </c>
      <c r="Z37" s="6">
        <v>10.09</v>
      </c>
      <c r="AA37" s="6">
        <v>14.59</v>
      </c>
      <c r="AB37" s="6">
        <v>15.47</v>
      </c>
      <c r="AC37" s="6" t="s">
        <v>52</v>
      </c>
      <c r="AD37" s="6"/>
      <c r="AE37" s="6"/>
      <c r="AF37" s="35">
        <v>2560</v>
      </c>
      <c r="AG37" s="6">
        <f>AF37/B37</f>
        <v>34.13333333333333</v>
      </c>
      <c r="AH37" s="6"/>
      <c r="AI37" s="6"/>
      <c r="AJ37" s="6"/>
      <c r="AK37" s="6"/>
      <c r="AL37" s="6"/>
    </row>
    <row r="38" spans="1:38" ht="18.75" thickBot="1">
      <c r="A38" s="56" t="s">
        <v>49</v>
      </c>
      <c r="B38" s="18">
        <v>77</v>
      </c>
      <c r="C38" s="27">
        <f t="shared" si="0"/>
        <v>924</v>
      </c>
      <c r="D38" s="27">
        <f>B38*23</f>
        <v>1771</v>
      </c>
      <c r="E38" s="28"/>
      <c r="F38" s="6">
        <v>36.22</v>
      </c>
      <c r="G38" s="19" t="s">
        <v>4</v>
      </c>
      <c r="H38" s="20" t="s">
        <v>52</v>
      </c>
      <c r="I38" s="20" t="s">
        <v>52</v>
      </c>
      <c r="J38" s="20" t="s">
        <v>52</v>
      </c>
      <c r="K38" s="20" t="s">
        <v>52</v>
      </c>
      <c r="L38" s="20" t="s">
        <v>52</v>
      </c>
      <c r="M38" s="20" t="s">
        <v>52</v>
      </c>
      <c r="N38" s="20" t="s">
        <v>52</v>
      </c>
      <c r="O38" s="20" t="s">
        <v>52</v>
      </c>
      <c r="P38" s="20" t="s">
        <v>52</v>
      </c>
      <c r="Q38" s="20" t="s">
        <v>52</v>
      </c>
      <c r="R38" s="20" t="s">
        <v>52</v>
      </c>
      <c r="S38" s="20" t="s">
        <v>52</v>
      </c>
      <c r="T38" s="20" t="s">
        <v>52</v>
      </c>
      <c r="U38" s="20" t="s">
        <v>52</v>
      </c>
      <c r="V38" s="20" t="s">
        <v>52</v>
      </c>
      <c r="W38" s="20" t="s">
        <v>52</v>
      </c>
      <c r="X38" s="20" t="s">
        <v>52</v>
      </c>
      <c r="Y38" s="20" t="s">
        <v>52</v>
      </c>
      <c r="Z38" s="20" t="s">
        <v>52</v>
      </c>
      <c r="AA38" s="20" t="s">
        <v>52</v>
      </c>
      <c r="AB38" s="20" t="s">
        <v>52</v>
      </c>
      <c r="AC38" s="20" t="s">
        <v>52</v>
      </c>
      <c r="AD38" s="20"/>
      <c r="AE38" s="20"/>
      <c r="AF38" s="36"/>
      <c r="AG38" s="6">
        <f>AF38/B38</f>
        <v>0</v>
      </c>
      <c r="AH38" s="6"/>
      <c r="AI38" s="6"/>
      <c r="AJ38" s="6"/>
      <c r="AK38" s="6"/>
      <c r="AL38" s="6"/>
    </row>
    <row r="39" spans="1:38" ht="4.5" customHeight="1" thickBot="1">
      <c r="A39" s="98"/>
      <c r="B39" s="99"/>
      <c r="C39" s="99"/>
      <c r="D39" s="99"/>
      <c r="E39" s="99"/>
      <c r="F39" s="10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84"/>
      <c r="Z39" s="84"/>
      <c r="AA39" s="84"/>
      <c r="AB39" s="84"/>
      <c r="AC39" s="84"/>
      <c r="AD39" s="84"/>
      <c r="AE39" s="84"/>
      <c r="AF39" s="69"/>
      <c r="AG39" s="7"/>
      <c r="AH39" s="6"/>
      <c r="AI39" s="6"/>
      <c r="AJ39" s="6"/>
      <c r="AK39" s="6"/>
      <c r="AL39" s="6"/>
    </row>
    <row r="40" spans="1:38" ht="24" customHeight="1" thickBot="1">
      <c r="A40" s="115" t="s">
        <v>12</v>
      </c>
      <c r="B40" s="116"/>
      <c r="C40" s="116"/>
      <c r="D40" s="116"/>
      <c r="E40" s="117"/>
      <c r="F40" s="22"/>
      <c r="G40" s="23">
        <v>300</v>
      </c>
      <c r="AG40" s="7"/>
      <c r="AH40" s="6"/>
      <c r="AI40" s="6"/>
      <c r="AJ40" s="6"/>
      <c r="AK40" s="6"/>
      <c r="AL40" s="6"/>
    </row>
    <row r="41" spans="1:38" ht="24" customHeight="1" thickBot="1">
      <c r="A41" s="115" t="s">
        <v>13</v>
      </c>
      <c r="B41" s="116"/>
      <c r="C41" s="116"/>
      <c r="D41" s="116"/>
      <c r="E41" s="117"/>
      <c r="F41" s="22"/>
      <c r="G41" s="23">
        <v>100</v>
      </c>
      <c r="AG41" s="7"/>
      <c r="AH41" s="6"/>
      <c r="AI41" s="6"/>
      <c r="AJ41" s="6"/>
      <c r="AK41" s="6"/>
      <c r="AL41" s="6"/>
    </row>
    <row r="42" spans="1:37" ht="36.75" customHeight="1" thickBot="1">
      <c r="A42" s="59" t="s">
        <v>17</v>
      </c>
      <c r="B42" s="57" t="s">
        <v>17</v>
      </c>
      <c r="C42" s="57"/>
      <c r="D42" s="57" t="s">
        <v>17</v>
      </c>
      <c r="E42" s="60" t="s">
        <v>20</v>
      </c>
      <c r="F42" s="101">
        <v>300</v>
      </c>
      <c r="G42" s="89">
        <f>SUM(G40:G41)</f>
        <v>400</v>
      </c>
      <c r="H42" s="89">
        <f>SUM(G42+G41)</f>
        <v>500</v>
      </c>
      <c r="I42" s="89">
        <f>SUM(H42+G41)</f>
        <v>600</v>
      </c>
      <c r="J42" s="89">
        <f>SUM(I42+G41)</f>
        <v>700</v>
      </c>
      <c r="K42" s="89">
        <f>SUM(J42+G41)</f>
        <v>800</v>
      </c>
      <c r="L42" s="89">
        <f>SUM(K42+G41)</f>
        <v>900</v>
      </c>
      <c r="M42" s="89">
        <f>SUM(L42+G41)</f>
        <v>1000</v>
      </c>
      <c r="N42" s="89">
        <f>SUM(M42+G41)</f>
        <v>1100</v>
      </c>
      <c r="O42" s="89">
        <f>SUM(N42+G41)</f>
        <v>1200</v>
      </c>
      <c r="P42" s="89">
        <f>SUM(O42+G41)</f>
        <v>1300</v>
      </c>
      <c r="Q42" s="89">
        <f>SUM(P42+G41)</f>
        <v>1400</v>
      </c>
      <c r="R42" s="89">
        <f>SUM(Q42+G41)</f>
        <v>1500</v>
      </c>
      <c r="S42" s="89">
        <f>SUM(R42+G41)</f>
        <v>1600</v>
      </c>
      <c r="T42" s="89">
        <f>SUM(S42+G41)</f>
        <v>1700</v>
      </c>
      <c r="U42" s="89">
        <f>SUM(T42+G41)</f>
        <v>1800</v>
      </c>
      <c r="V42" s="89">
        <f>SUM(U42+G41)</f>
        <v>1900</v>
      </c>
      <c r="W42" s="89">
        <f>SUM(V42+G41)</f>
        <v>2000</v>
      </c>
      <c r="X42" s="89">
        <f>SUM(W42+G41)</f>
        <v>2100</v>
      </c>
      <c r="Y42" s="89">
        <v>2200</v>
      </c>
      <c r="Z42" s="89">
        <v>2320</v>
      </c>
      <c r="AA42" s="89">
        <v>2440</v>
      </c>
      <c r="AB42" s="89">
        <v>2560</v>
      </c>
      <c r="AC42" s="89">
        <v>2680</v>
      </c>
      <c r="AD42" s="89"/>
      <c r="AE42" s="89"/>
      <c r="AF42" s="66" t="s">
        <v>6</v>
      </c>
      <c r="AG42" s="3" t="s">
        <v>1</v>
      </c>
      <c r="AH42" s="6"/>
      <c r="AI42" s="6"/>
      <c r="AJ42" s="6"/>
      <c r="AK42" s="6"/>
    </row>
    <row r="43" spans="1:38" s="47" customFormat="1" ht="18.75" thickBot="1">
      <c r="A43" s="109" t="s">
        <v>10</v>
      </c>
      <c r="B43" s="110"/>
      <c r="C43" s="110"/>
      <c r="D43" s="110"/>
      <c r="E43" s="111"/>
      <c r="F43" s="102" t="s">
        <v>17</v>
      </c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70"/>
      <c r="AG43" s="46"/>
      <c r="AH43" s="46"/>
      <c r="AI43" s="46"/>
      <c r="AJ43" s="46"/>
      <c r="AK43" s="46"/>
      <c r="AL43" s="46"/>
    </row>
    <row r="44" spans="1:38" s="2" customFormat="1" ht="18">
      <c r="A44" s="13" t="s">
        <v>14</v>
      </c>
      <c r="B44" s="14" t="s">
        <v>0</v>
      </c>
      <c r="C44" s="33" t="s">
        <v>18</v>
      </c>
      <c r="D44" s="33" t="s">
        <v>19</v>
      </c>
      <c r="E44" s="15" t="s">
        <v>15</v>
      </c>
      <c r="F44" s="37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68"/>
      <c r="AG44" s="39"/>
      <c r="AH44" s="39"/>
      <c r="AI44" s="39"/>
      <c r="AJ44" s="39"/>
      <c r="AK44" s="39"/>
      <c r="AL44" s="39"/>
    </row>
    <row r="45" spans="1:38" ht="18">
      <c r="A45" s="48" t="s">
        <v>32</v>
      </c>
      <c r="B45" s="9">
        <v>87</v>
      </c>
      <c r="C45" s="27">
        <f aca="true" t="shared" si="3" ref="C45:C54">B45*12</f>
        <v>1044</v>
      </c>
      <c r="D45" s="27">
        <f aca="true" t="shared" si="4" ref="D45:D53">B45*21</f>
        <v>1827</v>
      </c>
      <c r="E45" s="11"/>
      <c r="F45" s="61" t="s">
        <v>3</v>
      </c>
      <c r="G45" s="7" t="s">
        <v>3</v>
      </c>
      <c r="H45" s="6">
        <v>3.44</v>
      </c>
      <c r="I45" s="6" t="s">
        <v>3</v>
      </c>
      <c r="J45" s="6" t="s">
        <v>3</v>
      </c>
      <c r="K45" s="6">
        <v>4.12</v>
      </c>
      <c r="L45" s="6" t="s">
        <v>3</v>
      </c>
      <c r="M45" s="6" t="s">
        <v>3</v>
      </c>
      <c r="N45" s="6">
        <v>5.41</v>
      </c>
      <c r="O45" s="6" t="s">
        <v>3</v>
      </c>
      <c r="P45" s="6" t="s">
        <v>3</v>
      </c>
      <c r="Q45" s="6">
        <v>8.63</v>
      </c>
      <c r="R45" s="6" t="s">
        <v>3</v>
      </c>
      <c r="S45" s="6" t="s">
        <v>3</v>
      </c>
      <c r="T45" s="6">
        <v>7.38</v>
      </c>
      <c r="U45" s="6" t="s">
        <v>3</v>
      </c>
      <c r="V45" s="6" t="s">
        <v>3</v>
      </c>
      <c r="W45" s="6">
        <v>8.97</v>
      </c>
      <c r="X45" s="6" t="s">
        <v>3</v>
      </c>
      <c r="Y45" s="6" t="s">
        <v>3</v>
      </c>
      <c r="Z45" s="6">
        <v>9.09</v>
      </c>
      <c r="AA45" s="6" t="s">
        <v>3</v>
      </c>
      <c r="AB45" s="6">
        <v>18.53</v>
      </c>
      <c r="AC45" s="6">
        <v>15.34</v>
      </c>
      <c r="AD45" s="6"/>
      <c r="AE45" s="6"/>
      <c r="AF45" s="35">
        <v>2680</v>
      </c>
      <c r="AG45" s="6">
        <f aca="true" t="shared" si="5" ref="AG45:AG53">AF45/B45</f>
        <v>30.804597701149426</v>
      </c>
      <c r="AH45" s="6"/>
      <c r="AI45" s="6"/>
      <c r="AJ45" s="6"/>
      <c r="AK45" s="6"/>
      <c r="AL45" s="6"/>
    </row>
    <row r="46" spans="1:38" ht="18">
      <c r="A46" s="48" t="s">
        <v>38</v>
      </c>
      <c r="B46" s="9">
        <v>86</v>
      </c>
      <c r="C46" s="27">
        <f t="shared" si="3"/>
        <v>1032</v>
      </c>
      <c r="D46" s="27">
        <f t="shared" si="4"/>
        <v>1806</v>
      </c>
      <c r="E46" s="11"/>
      <c r="F46" s="61" t="s">
        <v>3</v>
      </c>
      <c r="G46" s="7">
        <v>34.81</v>
      </c>
      <c r="H46" s="6">
        <v>15.93</v>
      </c>
      <c r="I46" s="6">
        <v>19.72</v>
      </c>
      <c r="J46" s="6">
        <v>17.69</v>
      </c>
      <c r="K46" s="6">
        <v>17.16</v>
      </c>
      <c r="L46" s="6">
        <v>49.13</v>
      </c>
      <c r="M46" s="6" t="s">
        <v>3</v>
      </c>
      <c r="N46" s="6">
        <v>34.25</v>
      </c>
      <c r="O46" s="6" t="s">
        <v>52</v>
      </c>
      <c r="P46" s="6" t="s">
        <v>52</v>
      </c>
      <c r="Q46" s="6" t="s">
        <v>52</v>
      </c>
      <c r="R46" s="6" t="s">
        <v>52</v>
      </c>
      <c r="S46" s="6" t="s">
        <v>52</v>
      </c>
      <c r="T46" s="6" t="s">
        <v>52</v>
      </c>
      <c r="U46" s="6" t="s">
        <v>52</v>
      </c>
      <c r="V46" s="6" t="s">
        <v>52</v>
      </c>
      <c r="W46" s="6" t="s">
        <v>52</v>
      </c>
      <c r="X46" s="6" t="s">
        <v>52</v>
      </c>
      <c r="Y46" s="6" t="s">
        <v>52</v>
      </c>
      <c r="Z46" s="6" t="s">
        <v>52</v>
      </c>
      <c r="AA46" s="6" t="s">
        <v>52</v>
      </c>
      <c r="AB46" s="6" t="s">
        <v>52</v>
      </c>
      <c r="AC46" s="6" t="s">
        <v>52</v>
      </c>
      <c r="AD46" s="6"/>
      <c r="AE46" s="6"/>
      <c r="AF46" s="35">
        <v>1100</v>
      </c>
      <c r="AG46" s="6">
        <f t="shared" si="5"/>
        <v>12.790697674418604</v>
      </c>
      <c r="AH46" s="6"/>
      <c r="AI46" s="6"/>
      <c r="AJ46" s="6"/>
      <c r="AK46" s="6"/>
      <c r="AL46" s="6"/>
    </row>
    <row r="47" spans="1:38" ht="18">
      <c r="A47" s="48" t="s">
        <v>40</v>
      </c>
      <c r="B47" s="9">
        <v>94</v>
      </c>
      <c r="C47" s="27">
        <f t="shared" si="3"/>
        <v>1128</v>
      </c>
      <c r="D47" s="27">
        <f t="shared" si="4"/>
        <v>1974</v>
      </c>
      <c r="E47" s="11"/>
      <c r="F47" s="61" t="s">
        <v>3</v>
      </c>
      <c r="G47" s="7" t="s">
        <v>3</v>
      </c>
      <c r="H47" s="6">
        <v>4.22</v>
      </c>
      <c r="I47" s="6" t="s">
        <v>3</v>
      </c>
      <c r="J47" s="6" t="s">
        <v>3</v>
      </c>
      <c r="K47" s="6">
        <v>6.28</v>
      </c>
      <c r="L47" s="6" t="s">
        <v>3</v>
      </c>
      <c r="M47" s="6" t="s">
        <v>3</v>
      </c>
      <c r="N47" s="6">
        <v>7.88</v>
      </c>
      <c r="O47" s="6" t="s">
        <v>3</v>
      </c>
      <c r="P47" s="6" t="s">
        <v>3</v>
      </c>
      <c r="Q47" s="6">
        <v>7.78</v>
      </c>
      <c r="R47" s="6" t="s">
        <v>3</v>
      </c>
      <c r="S47" s="6" t="s">
        <v>3</v>
      </c>
      <c r="T47" s="6">
        <v>10.84</v>
      </c>
      <c r="U47" s="6" t="s">
        <v>3</v>
      </c>
      <c r="V47" s="6" t="s">
        <v>4</v>
      </c>
      <c r="W47" s="6" t="s">
        <v>52</v>
      </c>
      <c r="X47" s="6" t="s">
        <v>52</v>
      </c>
      <c r="Y47" s="6" t="s">
        <v>52</v>
      </c>
      <c r="Z47" s="6" t="s">
        <v>52</v>
      </c>
      <c r="AA47" s="6" t="s">
        <v>52</v>
      </c>
      <c r="AB47" s="6" t="s">
        <v>52</v>
      </c>
      <c r="AC47" s="6" t="s">
        <v>52</v>
      </c>
      <c r="AD47" s="6"/>
      <c r="AE47" s="6"/>
      <c r="AF47" s="35">
        <v>1800</v>
      </c>
      <c r="AG47" s="6">
        <f t="shared" si="5"/>
        <v>19.148936170212767</v>
      </c>
      <c r="AH47" s="6"/>
      <c r="AI47" s="6"/>
      <c r="AJ47" s="6"/>
      <c r="AK47" s="6"/>
      <c r="AL47" s="6"/>
    </row>
    <row r="48" spans="1:38" ht="18">
      <c r="A48" s="48" t="s">
        <v>39</v>
      </c>
      <c r="B48" s="9">
        <v>98</v>
      </c>
      <c r="C48" s="27">
        <f t="shared" si="3"/>
        <v>1176</v>
      </c>
      <c r="D48" s="27">
        <f>B48*21</f>
        <v>2058</v>
      </c>
      <c r="E48" s="11"/>
      <c r="F48" s="61" t="s">
        <v>3</v>
      </c>
      <c r="G48" s="7" t="s">
        <v>3</v>
      </c>
      <c r="H48" s="6">
        <v>6.16</v>
      </c>
      <c r="I48" s="6">
        <v>5.71</v>
      </c>
      <c r="J48" s="6">
        <v>6.31</v>
      </c>
      <c r="K48" s="6">
        <v>7.22</v>
      </c>
      <c r="L48" s="6">
        <v>5.53</v>
      </c>
      <c r="M48" s="6">
        <v>7.16</v>
      </c>
      <c r="N48" s="6">
        <v>8.41</v>
      </c>
      <c r="O48" s="6">
        <v>38.65</v>
      </c>
      <c r="P48" s="6">
        <v>18.41</v>
      </c>
      <c r="Q48" s="6">
        <v>9.16</v>
      </c>
      <c r="R48" s="6">
        <v>12.09</v>
      </c>
      <c r="S48" s="6">
        <v>11.28</v>
      </c>
      <c r="T48" s="6">
        <v>26.16</v>
      </c>
      <c r="U48" s="6">
        <v>20.28</v>
      </c>
      <c r="V48" s="6" t="s">
        <v>4</v>
      </c>
      <c r="W48" s="6" t="s">
        <v>52</v>
      </c>
      <c r="X48" s="6" t="s">
        <v>52</v>
      </c>
      <c r="Y48" s="6" t="s">
        <v>52</v>
      </c>
      <c r="Z48" s="6" t="s">
        <v>52</v>
      </c>
      <c r="AA48" s="6" t="s">
        <v>52</v>
      </c>
      <c r="AB48" s="6" t="s">
        <v>52</v>
      </c>
      <c r="AC48" s="6" t="s">
        <v>52</v>
      </c>
      <c r="AD48" s="6"/>
      <c r="AE48" s="6"/>
      <c r="AF48" s="35">
        <v>1800</v>
      </c>
      <c r="AG48" s="6">
        <f>AF48/B48</f>
        <v>18.367346938775512</v>
      </c>
      <c r="AH48" s="6"/>
      <c r="AI48" s="6"/>
      <c r="AJ48" s="6"/>
      <c r="AK48" s="6"/>
      <c r="AL48" s="6"/>
    </row>
    <row r="49" spans="1:38" ht="18">
      <c r="A49" s="48" t="s">
        <v>43</v>
      </c>
      <c r="B49" s="9">
        <v>94</v>
      </c>
      <c r="C49" s="27">
        <f t="shared" si="3"/>
        <v>1128</v>
      </c>
      <c r="D49" s="27">
        <f t="shared" si="4"/>
        <v>1974</v>
      </c>
      <c r="E49" s="11"/>
      <c r="F49" s="61" t="s">
        <v>3</v>
      </c>
      <c r="G49" s="7" t="s">
        <v>3</v>
      </c>
      <c r="H49" s="6">
        <v>3.07</v>
      </c>
      <c r="I49" s="6" t="s">
        <v>3</v>
      </c>
      <c r="J49" s="6" t="s">
        <v>3</v>
      </c>
      <c r="K49" s="6">
        <v>5.54</v>
      </c>
      <c r="L49" s="6" t="s">
        <v>3</v>
      </c>
      <c r="M49" s="6" t="s">
        <v>3</v>
      </c>
      <c r="N49" s="6">
        <v>6.56</v>
      </c>
      <c r="O49" s="6" t="s">
        <v>3</v>
      </c>
      <c r="P49" s="6" t="s">
        <v>3</v>
      </c>
      <c r="Q49" s="6">
        <v>8.43</v>
      </c>
      <c r="R49" s="6" t="s">
        <v>3</v>
      </c>
      <c r="S49" s="6" t="s">
        <v>3</v>
      </c>
      <c r="T49" s="6">
        <v>8.28</v>
      </c>
      <c r="U49" s="6" t="s">
        <v>3</v>
      </c>
      <c r="V49" s="6" t="s">
        <v>3</v>
      </c>
      <c r="W49" s="6">
        <v>9.25</v>
      </c>
      <c r="X49" s="6">
        <v>9.97</v>
      </c>
      <c r="Y49" s="6">
        <v>10.31</v>
      </c>
      <c r="Z49" s="6">
        <v>11.9</v>
      </c>
      <c r="AA49" s="6">
        <v>11.34</v>
      </c>
      <c r="AB49" s="6">
        <v>10.78</v>
      </c>
      <c r="AC49" s="6">
        <v>19.91</v>
      </c>
      <c r="AD49" s="6"/>
      <c r="AE49" s="6"/>
      <c r="AF49" s="35">
        <v>2680</v>
      </c>
      <c r="AG49" s="6">
        <f t="shared" si="5"/>
        <v>28.51063829787234</v>
      </c>
      <c r="AH49" s="6"/>
      <c r="AI49" s="6"/>
      <c r="AJ49" s="6"/>
      <c r="AK49" s="6"/>
      <c r="AL49" s="6"/>
    </row>
    <row r="50" spans="1:38" ht="18">
      <c r="A50" s="49" t="s">
        <v>44</v>
      </c>
      <c r="B50" s="18">
        <v>84</v>
      </c>
      <c r="C50" s="27">
        <f t="shared" si="3"/>
        <v>1008</v>
      </c>
      <c r="D50" s="27">
        <f t="shared" si="4"/>
        <v>1764</v>
      </c>
      <c r="E50" s="32"/>
      <c r="F50" s="62" t="s">
        <v>3</v>
      </c>
      <c r="G50" s="7" t="s">
        <v>3</v>
      </c>
      <c r="H50" s="6">
        <v>2.97</v>
      </c>
      <c r="I50" s="6" t="s">
        <v>3</v>
      </c>
      <c r="J50" s="6" t="s">
        <v>3</v>
      </c>
      <c r="K50" s="6">
        <v>4.06</v>
      </c>
      <c r="L50" s="6" t="s">
        <v>3</v>
      </c>
      <c r="M50" s="6" t="s">
        <v>3</v>
      </c>
      <c r="N50" s="6">
        <v>6.09</v>
      </c>
      <c r="O50" s="6" t="s">
        <v>3</v>
      </c>
      <c r="P50" s="6" t="s">
        <v>3</v>
      </c>
      <c r="Q50" s="6">
        <v>7.03</v>
      </c>
      <c r="R50" s="6" t="s">
        <v>3</v>
      </c>
      <c r="S50" s="6">
        <v>9.94</v>
      </c>
      <c r="T50" s="6" t="s">
        <v>3</v>
      </c>
      <c r="U50" s="6">
        <v>10.25</v>
      </c>
      <c r="V50" s="6">
        <v>14.53</v>
      </c>
      <c r="W50" s="6" t="s">
        <v>4</v>
      </c>
      <c r="X50" s="6" t="s">
        <v>52</v>
      </c>
      <c r="Y50" s="6" t="s">
        <v>52</v>
      </c>
      <c r="Z50" s="6" t="s">
        <v>52</v>
      </c>
      <c r="AA50" s="6" t="s">
        <v>52</v>
      </c>
      <c r="AB50" s="6" t="s">
        <v>52</v>
      </c>
      <c r="AC50" s="6" t="s">
        <v>52</v>
      </c>
      <c r="AD50" s="6"/>
      <c r="AE50" s="6"/>
      <c r="AF50" s="35">
        <v>1900</v>
      </c>
      <c r="AG50" s="6">
        <f t="shared" si="5"/>
        <v>22.61904761904762</v>
      </c>
      <c r="AH50" s="6"/>
      <c r="AI50" s="6"/>
      <c r="AJ50" s="6"/>
      <c r="AK50" s="6"/>
      <c r="AL50" s="6"/>
    </row>
    <row r="51" spans="1:38" ht="18">
      <c r="A51" s="49" t="s">
        <v>48</v>
      </c>
      <c r="B51" s="18">
        <v>92</v>
      </c>
      <c r="C51" s="27">
        <f t="shared" si="3"/>
        <v>1104</v>
      </c>
      <c r="D51" s="27">
        <f t="shared" si="4"/>
        <v>1932</v>
      </c>
      <c r="E51" s="32"/>
      <c r="F51" s="62" t="s">
        <v>3</v>
      </c>
      <c r="G51" s="7" t="s">
        <v>3</v>
      </c>
      <c r="H51" s="6">
        <v>5.07</v>
      </c>
      <c r="I51" s="6" t="s">
        <v>3</v>
      </c>
      <c r="J51" s="6">
        <v>5.6</v>
      </c>
      <c r="K51" s="6" t="s">
        <v>3</v>
      </c>
      <c r="L51" s="6">
        <v>8.04</v>
      </c>
      <c r="M51" s="6">
        <v>8.65</v>
      </c>
      <c r="N51" s="6">
        <v>10.31</v>
      </c>
      <c r="O51" s="6">
        <v>18.34</v>
      </c>
      <c r="P51" s="6">
        <v>18.46</v>
      </c>
      <c r="Q51" s="6">
        <v>9.88</v>
      </c>
      <c r="R51" s="6">
        <v>15.85</v>
      </c>
      <c r="S51" s="6">
        <v>23.87</v>
      </c>
      <c r="T51" s="6">
        <v>32.88</v>
      </c>
      <c r="U51" s="6" t="s">
        <v>3</v>
      </c>
      <c r="V51" s="6">
        <v>21.84</v>
      </c>
      <c r="W51" s="6" t="s">
        <v>4</v>
      </c>
      <c r="X51" s="6" t="s">
        <v>52</v>
      </c>
      <c r="Y51" s="6" t="s">
        <v>52</v>
      </c>
      <c r="Z51" s="6" t="s">
        <v>52</v>
      </c>
      <c r="AA51" s="6" t="s">
        <v>52</v>
      </c>
      <c r="AB51" s="6" t="s">
        <v>52</v>
      </c>
      <c r="AC51" s="6" t="s">
        <v>52</v>
      </c>
      <c r="AD51" s="6"/>
      <c r="AE51" s="6"/>
      <c r="AF51" s="35">
        <v>1900</v>
      </c>
      <c r="AG51" s="6">
        <f t="shared" si="5"/>
        <v>20.652173913043477</v>
      </c>
      <c r="AH51" s="6"/>
      <c r="AI51" s="6"/>
      <c r="AJ51" s="6"/>
      <c r="AK51" s="6"/>
      <c r="AL51" s="6"/>
    </row>
    <row r="52" spans="1:38" ht="18">
      <c r="A52" s="49" t="s">
        <v>47</v>
      </c>
      <c r="B52" s="18">
        <v>84</v>
      </c>
      <c r="C52" s="27">
        <f t="shared" si="3"/>
        <v>1008</v>
      </c>
      <c r="D52" s="27">
        <f t="shared" si="4"/>
        <v>1764</v>
      </c>
      <c r="E52" s="28"/>
      <c r="F52" s="6" t="s">
        <v>3</v>
      </c>
      <c r="G52" s="9" t="s">
        <v>3</v>
      </c>
      <c r="H52" s="9">
        <v>2.24</v>
      </c>
      <c r="I52" s="9" t="s">
        <v>3</v>
      </c>
      <c r="J52" s="9" t="s">
        <v>3</v>
      </c>
      <c r="K52" s="9">
        <v>5.91</v>
      </c>
      <c r="L52" s="9" t="s">
        <v>3</v>
      </c>
      <c r="M52" s="9" t="s">
        <v>3</v>
      </c>
      <c r="N52" s="20">
        <v>10.15</v>
      </c>
      <c r="O52" s="20" t="s">
        <v>3</v>
      </c>
      <c r="P52" s="20" t="s">
        <v>3</v>
      </c>
      <c r="Q52" s="20">
        <v>8.47</v>
      </c>
      <c r="R52" s="20" t="s">
        <v>3</v>
      </c>
      <c r="S52" s="20" t="s">
        <v>3</v>
      </c>
      <c r="T52" s="20">
        <v>9</v>
      </c>
      <c r="U52" s="20" t="s">
        <v>3</v>
      </c>
      <c r="V52" s="20" t="s">
        <v>3</v>
      </c>
      <c r="W52" s="20">
        <v>9</v>
      </c>
      <c r="X52" s="20" t="s">
        <v>3</v>
      </c>
      <c r="Y52" s="20">
        <v>11.03</v>
      </c>
      <c r="Z52" s="20">
        <v>11.47</v>
      </c>
      <c r="AA52" s="20" t="s">
        <v>4</v>
      </c>
      <c r="AB52" s="20" t="s">
        <v>52</v>
      </c>
      <c r="AC52" s="20" t="s">
        <v>52</v>
      </c>
      <c r="AD52" s="20"/>
      <c r="AE52" s="20"/>
      <c r="AF52" s="36">
        <v>2320</v>
      </c>
      <c r="AG52" s="6">
        <f t="shared" si="5"/>
        <v>27.61904761904762</v>
      </c>
      <c r="AH52" s="6"/>
      <c r="AI52" s="6"/>
      <c r="AJ52" s="6"/>
      <c r="AK52" s="6"/>
      <c r="AL52" s="6"/>
    </row>
    <row r="53" spans="1:38" ht="18">
      <c r="A53" s="49" t="s">
        <v>51</v>
      </c>
      <c r="B53" s="18">
        <v>89</v>
      </c>
      <c r="C53" s="27">
        <f t="shared" si="3"/>
        <v>1068</v>
      </c>
      <c r="D53" s="27">
        <f t="shared" si="4"/>
        <v>1869</v>
      </c>
      <c r="E53" s="32"/>
      <c r="F53" s="62" t="s">
        <v>3</v>
      </c>
      <c r="G53" s="7">
        <v>4.12</v>
      </c>
      <c r="H53" s="6" t="s">
        <v>3</v>
      </c>
      <c r="I53" s="6" t="s">
        <v>3</v>
      </c>
      <c r="J53" s="6">
        <v>4.72</v>
      </c>
      <c r="K53" s="6" t="s">
        <v>3</v>
      </c>
      <c r="L53" s="6">
        <v>21.06</v>
      </c>
      <c r="M53" s="6">
        <v>11.47</v>
      </c>
      <c r="N53" s="6" t="s">
        <v>3</v>
      </c>
      <c r="O53" s="6">
        <v>7.4</v>
      </c>
      <c r="P53" s="6">
        <v>10.25</v>
      </c>
      <c r="Q53" s="6" t="s">
        <v>3</v>
      </c>
      <c r="R53" s="6">
        <v>11.28</v>
      </c>
      <c r="S53" s="6">
        <v>31.41</v>
      </c>
      <c r="T53" s="6" t="s">
        <v>3</v>
      </c>
      <c r="U53" s="6">
        <v>44.5</v>
      </c>
      <c r="V53" s="6" t="s">
        <v>4</v>
      </c>
      <c r="W53" s="6" t="s">
        <v>52</v>
      </c>
      <c r="X53" s="6" t="s">
        <v>52</v>
      </c>
      <c r="Y53" s="6" t="s">
        <v>52</v>
      </c>
      <c r="Z53" s="6" t="s">
        <v>52</v>
      </c>
      <c r="AA53" s="6" t="s">
        <v>52</v>
      </c>
      <c r="AB53" s="6" t="s">
        <v>52</v>
      </c>
      <c r="AC53" s="6" t="s">
        <v>52</v>
      </c>
      <c r="AD53" s="6"/>
      <c r="AE53" s="6"/>
      <c r="AF53" s="35">
        <v>1800</v>
      </c>
      <c r="AG53" s="6">
        <f t="shared" si="5"/>
        <v>20.224719101123597</v>
      </c>
      <c r="AH53" s="6"/>
      <c r="AI53" s="6"/>
      <c r="AJ53" s="6"/>
      <c r="AK53" s="6"/>
      <c r="AL53" s="6"/>
    </row>
    <row r="54" spans="1:38" ht="18">
      <c r="A54" s="49" t="s">
        <v>34</v>
      </c>
      <c r="B54" s="18">
        <v>92</v>
      </c>
      <c r="C54" s="27">
        <f t="shared" si="3"/>
        <v>1104</v>
      </c>
      <c r="D54" s="27">
        <f>B54*21</f>
        <v>1932</v>
      </c>
      <c r="E54" s="32"/>
      <c r="F54" s="62" t="s">
        <v>3</v>
      </c>
      <c r="G54" s="7" t="s">
        <v>3</v>
      </c>
      <c r="H54" s="6" t="s">
        <v>4</v>
      </c>
      <c r="I54" s="6" t="s">
        <v>52</v>
      </c>
      <c r="J54" s="6" t="s">
        <v>52</v>
      </c>
      <c r="K54" s="6" t="s">
        <v>52</v>
      </c>
      <c r="L54" s="6" t="s">
        <v>52</v>
      </c>
      <c r="M54" s="6" t="s">
        <v>52</v>
      </c>
      <c r="N54" s="6" t="s">
        <v>52</v>
      </c>
      <c r="O54" s="6" t="s">
        <v>52</v>
      </c>
      <c r="P54" s="6" t="s">
        <v>52</v>
      </c>
      <c r="Q54" s="6" t="s">
        <v>52</v>
      </c>
      <c r="R54" s="6" t="s">
        <v>52</v>
      </c>
      <c r="S54" s="6" t="s">
        <v>52</v>
      </c>
      <c r="T54" s="6" t="s">
        <v>52</v>
      </c>
      <c r="U54" s="6" t="s">
        <v>52</v>
      </c>
      <c r="V54" s="6" t="s">
        <v>52</v>
      </c>
      <c r="W54" s="6" t="s">
        <v>52</v>
      </c>
      <c r="X54" s="6" t="s">
        <v>52</v>
      </c>
      <c r="Y54" s="6" t="s">
        <v>52</v>
      </c>
      <c r="Z54" s="6" t="s">
        <v>52</v>
      </c>
      <c r="AA54" s="6" t="s">
        <v>52</v>
      </c>
      <c r="AB54" s="6" t="s">
        <v>52</v>
      </c>
      <c r="AC54" s="6" t="s">
        <v>52</v>
      </c>
      <c r="AD54" s="6"/>
      <c r="AE54" s="6"/>
      <c r="AF54" s="35"/>
      <c r="AG54" s="6">
        <f>AF54/B54</f>
        <v>0</v>
      </c>
      <c r="AH54" s="6"/>
      <c r="AI54" s="6"/>
      <c r="AJ54" s="6"/>
      <c r="AK54" s="6"/>
      <c r="AL54" s="6"/>
    </row>
    <row r="55" spans="1:38" s="77" customFormat="1" ht="5.25" customHeight="1" thickBot="1">
      <c r="A55" s="72"/>
      <c r="B55" s="73"/>
      <c r="C55" s="73"/>
      <c r="D55" s="73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6"/>
      <c r="AG55" s="75"/>
      <c r="AH55" s="75"/>
      <c r="AI55" s="75"/>
      <c r="AJ55" s="75"/>
      <c r="AK55" s="75"/>
      <c r="AL55" s="75"/>
    </row>
    <row r="56" spans="1:22" ht="24" thickBot="1">
      <c r="A56" s="115" t="s">
        <v>13</v>
      </c>
      <c r="B56" s="116"/>
      <c r="C56" s="116"/>
      <c r="D56" s="116"/>
      <c r="E56" s="117"/>
      <c r="F56" s="22"/>
      <c r="G56" s="23">
        <v>100</v>
      </c>
      <c r="V56" s="3" t="s">
        <v>17</v>
      </c>
    </row>
    <row r="57" spans="1:33" ht="33" customHeight="1" thickBot="1">
      <c r="A57" s="9"/>
      <c r="B57" s="9"/>
      <c r="C57" s="9"/>
      <c r="D57" s="9"/>
      <c r="E57" s="9" t="s">
        <v>20</v>
      </c>
      <c r="F57" s="9">
        <v>300</v>
      </c>
      <c r="G57" s="89">
        <f>SUM(F57+G56)</f>
        <v>400</v>
      </c>
      <c r="H57" s="89">
        <f>SUM(G57+G56)</f>
        <v>500</v>
      </c>
      <c r="I57" s="89">
        <f>SUM(H57+G56)</f>
        <v>600</v>
      </c>
      <c r="J57" s="89">
        <f>SUM(I57+G56)</f>
        <v>700</v>
      </c>
      <c r="K57" s="89">
        <f>SUM(J57+G56)</f>
        <v>800</v>
      </c>
      <c r="L57" s="89">
        <f>SUM(K57+G56)</f>
        <v>900</v>
      </c>
      <c r="M57" s="89">
        <f>SUM(L57+G56)</f>
        <v>1000</v>
      </c>
      <c r="N57" s="89">
        <f>SUM(M57+G56)</f>
        <v>1100</v>
      </c>
      <c r="O57" s="89">
        <f>SUM(N57+G56)</f>
        <v>1200</v>
      </c>
      <c r="P57" s="89">
        <f>SUM(O57+G56)</f>
        <v>1300</v>
      </c>
      <c r="Q57" s="89">
        <f>SUM(P57+G56)</f>
        <v>1400</v>
      </c>
      <c r="R57" s="89">
        <f>SUM(Q57+G56)</f>
        <v>1500</v>
      </c>
      <c r="S57" s="89">
        <f>SUM(R57+G56)</f>
        <v>1600</v>
      </c>
      <c r="T57" s="89">
        <f>SUM(S57+G56)</f>
        <v>1700</v>
      </c>
      <c r="U57" s="89">
        <f>SUM(T57+G56)</f>
        <v>1800</v>
      </c>
      <c r="V57" s="89">
        <f>SUM(U57+G56)</f>
        <v>1900</v>
      </c>
      <c r="W57" s="89">
        <f>SUM(V57+G56)</f>
        <v>2000</v>
      </c>
      <c r="X57" s="89">
        <f>SUM(W57+G56)</f>
        <v>2100</v>
      </c>
      <c r="Y57" s="89">
        <v>2200</v>
      </c>
      <c r="Z57" s="89">
        <v>2320</v>
      </c>
      <c r="AA57" s="89">
        <v>2440</v>
      </c>
      <c r="AB57" s="89">
        <v>2560</v>
      </c>
      <c r="AC57" s="89">
        <v>2680</v>
      </c>
      <c r="AD57" s="89"/>
      <c r="AE57" s="89"/>
      <c r="AF57" s="66" t="s">
        <v>6</v>
      </c>
      <c r="AG57" s="3" t="s">
        <v>1</v>
      </c>
    </row>
    <row r="58" spans="1:38" s="43" customFormat="1" ht="18.75" thickBot="1">
      <c r="A58" s="112" t="s">
        <v>11</v>
      </c>
      <c r="B58" s="113"/>
      <c r="C58" s="113"/>
      <c r="D58" s="113"/>
      <c r="E58" s="114"/>
      <c r="F58" s="103" t="s">
        <v>17</v>
      </c>
      <c r="G58" s="41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71"/>
      <c r="AG58" s="42"/>
      <c r="AH58" s="42"/>
      <c r="AI58" s="42"/>
      <c r="AJ58" s="42"/>
      <c r="AK58" s="42"/>
      <c r="AL58" s="42"/>
    </row>
    <row r="59" spans="1:38" s="2" customFormat="1" ht="18">
      <c r="A59" s="13" t="s">
        <v>14</v>
      </c>
      <c r="B59" s="14" t="s">
        <v>0</v>
      </c>
      <c r="C59" s="33" t="s">
        <v>18</v>
      </c>
      <c r="D59" s="33" t="s">
        <v>19</v>
      </c>
      <c r="E59" s="15" t="s">
        <v>15</v>
      </c>
      <c r="F59" s="40"/>
      <c r="G59" s="3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68"/>
      <c r="AG59" s="39"/>
      <c r="AH59" s="39"/>
      <c r="AI59" s="39"/>
      <c r="AJ59" s="39"/>
      <c r="AK59" s="39"/>
      <c r="AL59" s="39"/>
    </row>
    <row r="60" spans="1:38" ht="18">
      <c r="A60" s="16" t="s">
        <v>30</v>
      </c>
      <c r="B60" s="9">
        <v>110</v>
      </c>
      <c r="C60" s="27">
        <f>B60*12</f>
        <v>1320</v>
      </c>
      <c r="D60" s="27">
        <f>B60*19</f>
        <v>2090</v>
      </c>
      <c r="E60" s="11"/>
      <c r="F60" s="24" t="s">
        <v>3</v>
      </c>
      <c r="G60" s="7">
        <v>3.41</v>
      </c>
      <c r="H60" s="6" t="s">
        <v>3</v>
      </c>
      <c r="I60" s="6">
        <v>3.9</v>
      </c>
      <c r="J60" s="6" t="s">
        <v>3</v>
      </c>
      <c r="K60" s="6">
        <v>4.75</v>
      </c>
      <c r="L60" s="6" t="s">
        <v>3</v>
      </c>
      <c r="M60" s="6">
        <v>5.22</v>
      </c>
      <c r="N60" s="6" t="s">
        <v>3</v>
      </c>
      <c r="O60" s="6">
        <v>6.22</v>
      </c>
      <c r="P60" s="6" t="s">
        <v>3</v>
      </c>
      <c r="Q60" s="6">
        <v>6.25</v>
      </c>
      <c r="R60" s="6" t="s">
        <v>3</v>
      </c>
      <c r="S60" s="6">
        <v>10.22</v>
      </c>
      <c r="T60" s="6" t="s">
        <v>3</v>
      </c>
      <c r="U60" s="6">
        <v>7.88</v>
      </c>
      <c r="V60" s="6">
        <v>9.22</v>
      </c>
      <c r="W60" s="6">
        <v>8.47</v>
      </c>
      <c r="X60" s="6">
        <v>20.54</v>
      </c>
      <c r="Y60" s="6">
        <v>17</v>
      </c>
      <c r="Z60" s="6">
        <v>16.97</v>
      </c>
      <c r="AA60" s="6">
        <v>27.91</v>
      </c>
      <c r="AB60" s="6">
        <v>34.21</v>
      </c>
      <c r="AC60" s="6" t="s">
        <v>4</v>
      </c>
      <c r="AD60" s="6"/>
      <c r="AE60" s="6"/>
      <c r="AF60" s="35">
        <v>2560</v>
      </c>
      <c r="AG60" s="6">
        <f>AF60/B60</f>
        <v>23.272727272727273</v>
      </c>
      <c r="AH60" s="6"/>
      <c r="AI60" s="6"/>
      <c r="AJ60" s="6"/>
      <c r="AK60" s="6"/>
      <c r="AL60" s="6"/>
    </row>
    <row r="61" spans="1:38" ht="18">
      <c r="A61" s="16" t="s">
        <v>42</v>
      </c>
      <c r="B61" s="9">
        <v>116</v>
      </c>
      <c r="C61" s="27">
        <f>B61*12</f>
        <v>1392</v>
      </c>
      <c r="D61" s="27">
        <f>B61*19</f>
        <v>2204</v>
      </c>
      <c r="E61" s="11"/>
      <c r="F61" s="24" t="s">
        <v>3</v>
      </c>
      <c r="G61" s="7">
        <v>6.38</v>
      </c>
      <c r="H61" s="6" t="s">
        <v>3</v>
      </c>
      <c r="I61" s="6">
        <v>11.53</v>
      </c>
      <c r="J61" s="6" t="s">
        <v>3</v>
      </c>
      <c r="K61" s="6">
        <v>41.82</v>
      </c>
      <c r="L61" s="6" t="s">
        <v>3</v>
      </c>
      <c r="M61" s="6">
        <v>11.97</v>
      </c>
      <c r="N61" s="6" t="s">
        <v>3</v>
      </c>
      <c r="O61" s="6">
        <v>49.19</v>
      </c>
      <c r="P61" s="6" t="s">
        <v>3</v>
      </c>
      <c r="Q61" s="6">
        <v>18.97</v>
      </c>
      <c r="R61" s="6" t="s">
        <v>3</v>
      </c>
      <c r="S61" s="6" t="s">
        <v>4</v>
      </c>
      <c r="T61" s="6" t="s">
        <v>52</v>
      </c>
      <c r="U61" s="6" t="s">
        <v>52</v>
      </c>
      <c r="V61" s="6" t="s">
        <v>52</v>
      </c>
      <c r="W61" s="6" t="s">
        <v>52</v>
      </c>
      <c r="X61" s="6" t="s">
        <v>52</v>
      </c>
      <c r="Y61" s="6" t="s">
        <v>52</v>
      </c>
      <c r="Z61" s="6" t="s">
        <v>52</v>
      </c>
      <c r="AA61" s="6" t="s">
        <v>52</v>
      </c>
      <c r="AB61" s="6" t="s">
        <v>52</v>
      </c>
      <c r="AC61" s="6" t="s">
        <v>52</v>
      </c>
      <c r="AD61" s="6"/>
      <c r="AE61" s="6"/>
      <c r="AF61" s="35">
        <v>1400</v>
      </c>
      <c r="AG61" s="6">
        <f>AF61/B61</f>
        <v>12.068965517241379</v>
      </c>
      <c r="AH61" s="6"/>
      <c r="AI61" s="6"/>
      <c r="AJ61" s="6"/>
      <c r="AK61" s="6"/>
      <c r="AL61" s="6"/>
    </row>
    <row r="62" spans="1:38" ht="18.75" thickBot="1">
      <c r="A62" s="16" t="s">
        <v>50</v>
      </c>
      <c r="B62" s="9">
        <v>107</v>
      </c>
      <c r="C62" s="27">
        <f>B62*12</f>
        <v>1284</v>
      </c>
      <c r="D62" s="27">
        <f>B62*19</f>
        <v>2033</v>
      </c>
      <c r="E62" s="11"/>
      <c r="F62" s="24">
        <v>8.59</v>
      </c>
      <c r="G62" s="7">
        <v>8.68</v>
      </c>
      <c r="H62" s="6">
        <v>4.18</v>
      </c>
      <c r="I62" s="6">
        <v>11.25</v>
      </c>
      <c r="J62" s="6">
        <v>50.31</v>
      </c>
      <c r="K62" s="6" t="s">
        <v>4</v>
      </c>
      <c r="L62" s="6" t="s">
        <v>52</v>
      </c>
      <c r="M62" s="6" t="s">
        <v>52</v>
      </c>
      <c r="N62" s="6" t="s">
        <v>52</v>
      </c>
      <c r="O62" s="6" t="s">
        <v>52</v>
      </c>
      <c r="P62" s="6" t="s">
        <v>52</v>
      </c>
      <c r="Q62" s="6" t="s">
        <v>52</v>
      </c>
      <c r="R62" s="6" t="s">
        <v>52</v>
      </c>
      <c r="S62" s="6" t="s">
        <v>52</v>
      </c>
      <c r="T62" s="6" t="s">
        <v>52</v>
      </c>
      <c r="U62" s="6" t="s">
        <v>52</v>
      </c>
      <c r="V62" s="6" t="s">
        <v>52</v>
      </c>
      <c r="W62" s="6" t="s">
        <v>52</v>
      </c>
      <c r="X62" s="6" t="s">
        <v>52</v>
      </c>
      <c r="Y62" s="6" t="s">
        <v>52</v>
      </c>
      <c r="Z62" s="6" t="s">
        <v>52</v>
      </c>
      <c r="AA62" s="6" t="s">
        <v>52</v>
      </c>
      <c r="AB62" s="6" t="s">
        <v>52</v>
      </c>
      <c r="AC62" s="6" t="s">
        <v>52</v>
      </c>
      <c r="AD62" s="6"/>
      <c r="AE62" s="6"/>
      <c r="AF62" s="35">
        <v>700</v>
      </c>
      <c r="AG62" s="6">
        <f>AF62/B62</f>
        <v>6.542056074766355</v>
      </c>
      <c r="AH62" s="6"/>
      <c r="AI62" s="6"/>
      <c r="AJ62" s="6"/>
      <c r="AK62" s="6"/>
      <c r="AL62" s="6"/>
    </row>
    <row r="63" spans="1:38" ht="4.5" customHeight="1" thickBot="1">
      <c r="A63" s="98"/>
      <c r="B63" s="99"/>
      <c r="C63" s="99"/>
      <c r="D63" s="99"/>
      <c r="E63" s="99"/>
      <c r="F63" s="99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84"/>
      <c r="Z63" s="84"/>
      <c r="AA63" s="84"/>
      <c r="AB63" s="84"/>
      <c r="AC63" s="84"/>
      <c r="AD63" s="84"/>
      <c r="AE63" s="84"/>
      <c r="AF63" s="69"/>
      <c r="AG63" s="6"/>
      <c r="AH63" s="6"/>
      <c r="AI63" s="6"/>
      <c r="AJ63" s="6"/>
      <c r="AK63" s="6"/>
      <c r="AL63" s="6"/>
    </row>
    <row r="64" spans="1:22" ht="24" thickBot="1">
      <c r="A64" s="115" t="s">
        <v>13</v>
      </c>
      <c r="B64" s="116"/>
      <c r="C64" s="116"/>
      <c r="D64" s="116"/>
      <c r="E64" s="117"/>
      <c r="F64" s="22"/>
      <c r="G64" s="23">
        <v>100</v>
      </c>
      <c r="V64" s="3" t="s">
        <v>17</v>
      </c>
    </row>
    <row r="65" spans="1:33" ht="33" customHeight="1" thickBot="1">
      <c r="A65" s="9"/>
      <c r="B65" s="9"/>
      <c r="C65" s="9"/>
      <c r="D65" s="9"/>
      <c r="E65" s="9" t="s">
        <v>20</v>
      </c>
      <c r="F65" s="9">
        <v>300</v>
      </c>
      <c r="G65" s="89">
        <f>SUM(F65+G64)</f>
        <v>400</v>
      </c>
      <c r="H65" s="89">
        <f>SUM(G65+G64)</f>
        <v>500</v>
      </c>
      <c r="I65" s="89">
        <f>SUM(H65+G64)</f>
        <v>600</v>
      </c>
      <c r="J65" s="89">
        <f>SUM(I65+G64)</f>
        <v>700</v>
      </c>
      <c r="K65" s="89">
        <f>SUM(J65+G64)</f>
        <v>800</v>
      </c>
      <c r="L65" s="89">
        <f>SUM(K65+G64)</f>
        <v>900</v>
      </c>
      <c r="M65" s="89">
        <f>SUM(L65+G64)</f>
        <v>1000</v>
      </c>
      <c r="N65" s="89">
        <f>SUM(M65+G64)</f>
        <v>1100</v>
      </c>
      <c r="O65" s="89">
        <f>SUM(N65+G64)</f>
        <v>1200</v>
      </c>
      <c r="P65" s="89">
        <f>SUM(O65+G64)</f>
        <v>1300</v>
      </c>
      <c r="Q65" s="89">
        <f>SUM(P65+G64)</f>
        <v>1400</v>
      </c>
      <c r="R65" s="89">
        <f>SUM(Q65+G64)</f>
        <v>1500</v>
      </c>
      <c r="S65" s="89">
        <f>SUM(R65+G64)</f>
        <v>1600</v>
      </c>
      <c r="T65" s="89">
        <f>SUM(S65+G64)</f>
        <v>1700</v>
      </c>
      <c r="U65" s="89">
        <f>SUM(T65+G64)</f>
        <v>1800</v>
      </c>
      <c r="V65" s="89">
        <f>SUM(U65+G64)</f>
        <v>1900</v>
      </c>
      <c r="W65" s="89">
        <f>SUM(V65+G64)</f>
        <v>2000</v>
      </c>
      <c r="X65" s="89">
        <f>SUM(W65+G64)</f>
        <v>2100</v>
      </c>
      <c r="Y65" s="89">
        <v>2200</v>
      </c>
      <c r="Z65" s="89">
        <v>2320</v>
      </c>
      <c r="AA65" s="89">
        <v>2440</v>
      </c>
      <c r="AB65" s="89">
        <v>2560</v>
      </c>
      <c r="AC65" s="89">
        <v>2680</v>
      </c>
      <c r="AD65" s="89"/>
      <c r="AE65" s="89"/>
      <c r="AF65" s="66" t="s">
        <v>6</v>
      </c>
      <c r="AG65" s="3" t="s">
        <v>1</v>
      </c>
    </row>
    <row r="66" spans="1:38" s="81" customFormat="1" ht="18.75" thickBot="1">
      <c r="A66" s="106" t="s">
        <v>21</v>
      </c>
      <c r="B66" s="107"/>
      <c r="C66" s="107"/>
      <c r="D66" s="107"/>
      <c r="E66" s="108"/>
      <c r="F66" s="104" t="s">
        <v>17</v>
      </c>
      <c r="G66" s="7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80"/>
      <c r="AG66" s="79"/>
      <c r="AH66" s="79"/>
      <c r="AI66" s="79"/>
      <c r="AJ66" s="79"/>
      <c r="AK66" s="79"/>
      <c r="AL66" s="79"/>
    </row>
    <row r="67" spans="1:38" s="2" customFormat="1" ht="18">
      <c r="A67" s="13" t="s">
        <v>14</v>
      </c>
      <c r="B67" s="14" t="s">
        <v>0</v>
      </c>
      <c r="C67" s="33" t="s">
        <v>18</v>
      </c>
      <c r="D67" s="33" t="s">
        <v>19</v>
      </c>
      <c r="E67" s="15" t="s">
        <v>15</v>
      </c>
      <c r="F67" s="40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68"/>
      <c r="AG67" s="39"/>
      <c r="AH67" s="39"/>
      <c r="AI67" s="39"/>
      <c r="AJ67" s="39"/>
      <c r="AK67" s="39"/>
      <c r="AL67" s="39"/>
    </row>
    <row r="68" spans="1:38" ht="18.75" thickBot="1">
      <c r="A68" s="17" t="s">
        <v>28</v>
      </c>
      <c r="B68" s="9">
        <v>143</v>
      </c>
      <c r="C68" s="27">
        <f>B68*12</f>
        <v>1716</v>
      </c>
      <c r="D68" s="27">
        <f>B68*19</f>
        <v>2717</v>
      </c>
      <c r="E68" s="11"/>
      <c r="F68" s="24" t="s">
        <v>3</v>
      </c>
      <c r="G68" s="7">
        <v>4.38</v>
      </c>
      <c r="H68" s="6" t="s">
        <v>3</v>
      </c>
      <c r="I68" s="6">
        <v>4.03</v>
      </c>
      <c r="J68" s="6" t="s">
        <v>3</v>
      </c>
      <c r="K68" s="6">
        <v>5.65</v>
      </c>
      <c r="L68" s="6" t="s">
        <v>3</v>
      </c>
      <c r="M68" s="6">
        <v>6.22</v>
      </c>
      <c r="N68" s="6" t="s">
        <v>3</v>
      </c>
      <c r="O68" s="6">
        <v>7.21</v>
      </c>
      <c r="P68" s="6" t="s">
        <v>3</v>
      </c>
      <c r="Q68" s="6">
        <v>7.28</v>
      </c>
      <c r="R68" s="6" t="s">
        <v>3</v>
      </c>
      <c r="S68" s="6">
        <v>8.63</v>
      </c>
      <c r="T68" s="6" t="s">
        <v>3</v>
      </c>
      <c r="U68" s="6">
        <v>8.43</v>
      </c>
      <c r="V68" s="6">
        <v>12.38</v>
      </c>
      <c r="W68" s="6">
        <v>17.72</v>
      </c>
      <c r="X68" s="6">
        <v>14.37</v>
      </c>
      <c r="Y68" s="6">
        <v>32.57</v>
      </c>
      <c r="Z68" s="6">
        <v>17.47</v>
      </c>
      <c r="AA68" s="6">
        <v>42.78</v>
      </c>
      <c r="AB68" s="6">
        <v>105.96</v>
      </c>
      <c r="AC68" s="6" t="s">
        <v>4</v>
      </c>
      <c r="AD68" s="6"/>
      <c r="AE68" s="6"/>
      <c r="AF68" s="35">
        <v>2560</v>
      </c>
      <c r="AG68" s="6">
        <f>AF68/B68</f>
        <v>17.902097902097903</v>
      </c>
      <c r="AH68" s="6"/>
      <c r="AI68" s="6"/>
      <c r="AJ68" s="6"/>
      <c r="AK68" s="6"/>
      <c r="AL68" s="6"/>
    </row>
    <row r="69" spans="1:32" ht="4.5" customHeight="1" thickBot="1">
      <c r="A69" s="98"/>
      <c r="B69" s="99"/>
      <c r="C69" s="99"/>
      <c r="D69" s="99"/>
      <c r="E69" s="99"/>
      <c r="F69" s="99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84"/>
      <c r="Z69" s="84"/>
      <c r="AA69" s="84"/>
      <c r="AB69" s="84"/>
      <c r="AC69" s="84"/>
      <c r="AD69" s="84"/>
      <c r="AE69" s="84"/>
      <c r="AF69" s="69"/>
    </row>
  </sheetData>
  <mergeCells count="14">
    <mergeCell ref="A8:E8"/>
    <mergeCell ref="A40:E40"/>
    <mergeCell ref="A41:E41"/>
    <mergeCell ref="A10:E10"/>
    <mergeCell ref="A25:E25"/>
    <mergeCell ref="A16:E16"/>
    <mergeCell ref="A18:E18"/>
    <mergeCell ref="A24:E24"/>
    <mergeCell ref="A66:E66"/>
    <mergeCell ref="A43:E43"/>
    <mergeCell ref="A58:E58"/>
    <mergeCell ref="A15:E15"/>
    <mergeCell ref="A56:E56"/>
    <mergeCell ref="A64:E64"/>
  </mergeCells>
  <printOptions/>
  <pageMargins left="0.25" right="0.25" top="1.25" bottom="0.5" header="1" footer="0.5"/>
  <pageSetup horizontalDpi="300" verticalDpi="300" orientation="landscape" scale="40" r:id="rId3"/>
  <headerFooter alignWithMargins="0">
    <oddHeader>&amp;C&amp;F</oddHeader>
  </headerFooter>
  <rowBreaks count="2" manualBreakCount="2">
    <brk id="5" max="25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</dc:creator>
  <cp:keywords/>
  <dc:description/>
  <cp:lastModifiedBy>Sheryl J Franklin</cp:lastModifiedBy>
  <cp:lastPrinted>2008-04-14T22:24:22Z</cp:lastPrinted>
  <dcterms:created xsi:type="dcterms:W3CDTF">2003-04-04T00:24:11Z</dcterms:created>
  <dcterms:modified xsi:type="dcterms:W3CDTF">2009-05-08T15:07:56Z</dcterms:modified>
  <cp:category/>
  <cp:version/>
  <cp:contentType/>
  <cp:contentStatus/>
</cp:coreProperties>
</file>